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事務関係\#H31・R01上水道課\【P1・2】H31水道事業会計\★公営企業経営比較分析表（平成30年度決算）\【経営比較分析表】212164瑞穂市\"/>
    </mc:Choice>
  </mc:AlternateContent>
  <workbookProtection workbookAlgorithmName="SHA-512" workbookHashValue="6s7894OxfqvFRem66ArLSY4vtEIDQaOxCMGf1AggOAR9rme4U2zuCJKA4+pySrnOngPdk2MRK/034/+9bHRn/g==" workbookSaltValue="XgKCB/V5AWSKvxsECvy+jQ==" workbookSpinCount="100000" lockStructure="1"/>
  <bookViews>
    <workbookView xWindow="0" yWindow="0" windowWidth="15360" windowHeight="763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<sst xmlns="http://schemas.openxmlformats.org/spreadsheetml/2006/main" count="228" uniqueCount="112">
  <si>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</si>
  <si>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</si>
  <si>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</si>
  <si>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</si>
  <si>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</si>
  <si>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</si>
  <si>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</si>
  <si>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</si>
  <si>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</si>
  <si>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</si>
  <si>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</si>
  <si>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</si>
  <si>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</si>
  <si>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</si>
  <si>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</si>
  <si>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</si>
  <si>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</si>
  <si>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</si>
  <si>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</si>
  <si>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</si>
  <si>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</si>
  <si>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</si>
  <si>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</si>
  <si>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</si>
  <si>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</si>
  <si>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</si>
  <si>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</si>
  <si>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</si>
  <si>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</si>
  <si>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</si>
  <si>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</si>
  <si>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</si>
  <si>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</si>
  <si>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</si>
  <si>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</si>
  <si>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</si>
  <si>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</si>
  <si>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</si>
  <si>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</si>
  <si>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</si>
  <si>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</si>
  <si>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</si>
  <si>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</si>
  <si>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</si>
  <si>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</si>
  <si>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</si>
  <si>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</si>
  <si>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</si>
  <si>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</si>
  <si>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</si>
  <si>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</si>
  <si>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</si>
  <si>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</si>
  <si>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</si>
  <si>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</si>
  <si>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</si>
  <si>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</si>
  <si>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</si>
  <si>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</si>
  <si>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</si>
  <si>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</si>
  <si>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</si>
  <si>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</si>
  <si>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</si>
  <si>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</si>
  <si>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</si>
  <si>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</si>
  <si>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</si>
  <si>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</si>
  <si>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</si>
  <si>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</si>
  <si>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</si>
  <si>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</si>
  <si>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</si>
  <si>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</si>
  <si>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</si>
  <si>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</si>
  <si>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</si>
  <si>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</si>
  <si>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</si>
  <si>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</si>
  <si>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</si>
  <si>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</si>
  <si>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</si>
  <si>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</si>
  <si>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</si>
  <si>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</si>
  <si>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</si>
  <si>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</si>
  <si>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</si>
  <si>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</si>
  <si>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</si>
  <si>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</si>
  <si>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</si>
  <si>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</si>
  <si>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</si>
  <si>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岐阜県　瑞穂市神戸町水道組合</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</si>
  <si>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</si>
  <si>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</si>
  <si>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</si>
  <si>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</si>
  <si>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</si>
  <si>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</si>
  <si>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</si>
  <si>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</si>
  <si>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</si>
  <si>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</si>
  <si>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</si>
  <si>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</si>
  <si>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６、７年の下水道整備に併せて管路の更新を実施しており、施工後２０年を経過しています。現在は管路の耐用年数に達していませんが、今後は耐震化を踏まえた管路更新を計画的に実施する必要があります。</t>
    <phoneticPr fontId="4"/>
  </si>
  <si>
    <t>「収益的収支比率」は、過去３年間は100％以上であったのに対し、３０年度はこれを随分下回っていますが、平成３０年度末をもって組合を解散し瑞穂市水道事業へ統合したことにより、打切り決算となることで料金の未収が発生したことなどが原因だと考えられます。
「④企業債残高対給水収益比率」は、類似団体に比べ低い水準であり良い状況ではありますが、今後は、水道施設の更新などにより企業債などの増加が見込まれるため、給水収益と企業債残高のバランスに留意する必要があります。
「⑥給水原価」は、井戸水による自己水であるため低く抑えられており、「⑤料金回収率」は全国平均を大きく上回っています。引き続き安定した給水事業を維持していくための更なる財源確保が求められます。
「⑦施設利用率」は、給水人口の減少などの影響により全国平均並みとなっています。将来人口に鑑み、施設の老朽化に伴う水源地等の更新時には、施設規模を見直す必要があります。
「⑧有収率」は、類似団体に比べ若干高くなっていますが、今後も漏水調査、老朽管の更新、修繕などを継続し、有収率向上に努めます。</t>
    <rPh sb="11" eb="13">
      <t>カコ</t>
    </rPh>
    <rPh sb="14" eb="16">
      <t>ネンカン</t>
    </rPh>
    <rPh sb="29" eb="30">
      <t>タイ</t>
    </rPh>
    <rPh sb="40" eb="42">
      <t>ズイブン</t>
    </rPh>
    <rPh sb="42" eb="44">
      <t>シタマワ</t>
    </rPh>
    <rPh sb="86" eb="88">
      <t>ウチキ</t>
    </rPh>
    <rPh sb="89" eb="91">
      <t>ケッサン</t>
    </rPh>
    <rPh sb="97" eb="99">
      <t>リョウキン</t>
    </rPh>
    <rPh sb="100" eb="101">
      <t>ミ</t>
    </rPh>
    <rPh sb="103" eb="105">
      <t>ハッセイ</t>
    </rPh>
    <rPh sb="112" eb="114">
      <t>ゲンイン</t>
    </rPh>
    <rPh sb="116" eb="117">
      <t>カンガ</t>
    </rPh>
    <rPh sb="155" eb="156">
      <t>ヨ</t>
    </rPh>
    <rPh sb="157" eb="159">
      <t>ジョウキョウ</t>
    </rPh>
    <rPh sb="354" eb="355">
      <t>ナ</t>
    </rPh>
    <rPh sb="436" eb="438">
      <t>コンゴ</t>
    </rPh>
    <phoneticPr fontId="4"/>
  </si>
  <si>
    <t>　給水区域内人口の減少などにより、料金収入が減少し、管路の老朽に伴う更新需要の増加が見込まれるなか、今後も引続き組合単独で水道事業を維持していくには、水道料金や施設規模の大幅な見直しを実施するなどの取り組みが必要となるため、経営基盤強化に向けた取り組みとして、平成３０年度末をもって水道組合を解散し、瑞穂市水道事業へ統合するために必要な事務を完了しました。</t>
    <rPh sb="141" eb="143">
      <t>スイドウ</t>
    </rPh>
    <rPh sb="165" eb="167">
      <t>ヒツヨウ</t>
    </rPh>
    <rPh sb="171" eb="173">
      <t>カンリョウ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</si>
</sst>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quot;#,##0"/>
    <numFmt numFmtId="177" formatCode="#,##0.00;&quot;△&quot;#,##0.00"/>
    <numFmt numFmtId="178" formatCode="#,##0.00;&quot;△&quot;#,##0.00;&quot;-&quot;"/>
    <numFmt numFmtId="179"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6" fillId="0" borderId="0" xfId="0" applyFont="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C2-411D-AD96-C183897011E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0.91</c:v>
                </c:pt>
                <c:pt idx="1">
                  <c:v>1.26</c:v>
                </c:pt>
                <c:pt idx="2">
                  <c:v>0.78</c:v>
                </c:pt>
                <c:pt idx="3">
                  <c:v>0.56999999999999995</c:v>
                </c:pt>
                <c:pt idx="4">
                  <c:v>0.62</c:v>
                </c:pt>
              </c:numCache>
            </c:numRef>
          </c:val>
          <c:smooth val="0"/>
          <c:extLst>
            <c:ext xmlns:c16="http://schemas.microsoft.com/office/drawing/2014/chart" uri="{C3380CC4-5D6E-409C-BE32-E72D297353CC}">
              <c16:uniqueId val="{00000001-F7C2-411D-AD96-C183897011E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70.709999999999994</c:v>
                </c:pt>
                <c:pt idx="1">
                  <c:v>60.47</c:v>
                </c:pt>
                <c:pt idx="2">
                  <c:v>50.63</c:v>
                </c:pt>
                <c:pt idx="3">
                  <c:v>49.95</c:v>
                </c:pt>
                <c:pt idx="4">
                  <c:v>50.24</c:v>
                </c:pt>
              </c:numCache>
            </c:numRef>
          </c:val>
          <c:extLst>
            <c:ext xmlns:c16="http://schemas.microsoft.com/office/drawing/2014/chart" uri="{C3380CC4-5D6E-409C-BE32-E72D297353CC}">
              <c16:uniqueId val="{00000000-5987-4CC9-9C12-536DC0E285A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48.36</c:v>
                </c:pt>
                <c:pt idx="1">
                  <c:v>48.7</c:v>
                </c:pt>
                <c:pt idx="2">
                  <c:v>46.9</c:v>
                </c:pt>
                <c:pt idx="3">
                  <c:v>47.95</c:v>
                </c:pt>
                <c:pt idx="4">
                  <c:v>48.26</c:v>
                </c:pt>
              </c:numCache>
            </c:numRef>
          </c:val>
          <c:smooth val="0"/>
          <c:extLst>
            <c:ext xmlns:c16="http://schemas.microsoft.com/office/drawing/2014/chart" uri="{C3380CC4-5D6E-409C-BE32-E72D297353CC}">
              <c16:uniqueId val="{00000001-5987-4CC9-9C12-536DC0E285A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58.95</c:v>
                </c:pt>
                <c:pt idx="1">
                  <c:v>68.180000000000007</c:v>
                </c:pt>
                <c:pt idx="2">
                  <c:v>81.41</c:v>
                </c:pt>
                <c:pt idx="3">
                  <c:v>81.17</c:v>
                </c:pt>
                <c:pt idx="4">
                  <c:v>81.31</c:v>
                </c:pt>
              </c:numCache>
            </c:numRef>
          </c:val>
          <c:extLst>
            <c:ext xmlns:c16="http://schemas.microsoft.com/office/drawing/2014/chart" uri="{C3380CC4-5D6E-409C-BE32-E72D297353CC}">
              <c16:uniqueId val="{00000000-BD13-4729-AB24-F8C524F8414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75.239999999999995</c:v>
                </c:pt>
                <c:pt idx="1">
                  <c:v>74.959999999999994</c:v>
                </c:pt>
                <c:pt idx="2">
                  <c:v>74.63</c:v>
                </c:pt>
                <c:pt idx="3">
                  <c:v>74.900000000000006</c:v>
                </c:pt>
                <c:pt idx="4">
                  <c:v>72.72</c:v>
                </c:pt>
              </c:numCache>
            </c:numRef>
          </c:val>
          <c:smooth val="0"/>
          <c:extLst>
            <c:ext xmlns:c16="http://schemas.microsoft.com/office/drawing/2014/chart" uri="{C3380CC4-5D6E-409C-BE32-E72D297353CC}">
              <c16:uniqueId val="{00000001-BD13-4729-AB24-F8C524F8414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88.58</c:v>
                </c:pt>
                <c:pt idx="1">
                  <c:v>116.19</c:v>
                </c:pt>
                <c:pt idx="2">
                  <c:v>108.07</c:v>
                </c:pt>
                <c:pt idx="3">
                  <c:v>116.38</c:v>
                </c:pt>
                <c:pt idx="4">
                  <c:v>86.94</c:v>
                </c:pt>
              </c:numCache>
            </c:numRef>
          </c:val>
          <c:extLst>
            <c:ext xmlns:c16="http://schemas.microsoft.com/office/drawing/2014/chart" uri="{C3380CC4-5D6E-409C-BE32-E72D297353CC}">
              <c16:uniqueId val="{00000000-D892-4D03-A4A2-5E00180DF28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73.06</c:v>
                </c:pt>
                <c:pt idx="1">
                  <c:v>72.03</c:v>
                </c:pt>
                <c:pt idx="2">
                  <c:v>72.11</c:v>
                </c:pt>
                <c:pt idx="3">
                  <c:v>74.05</c:v>
                </c:pt>
                <c:pt idx="4">
                  <c:v>73.25</c:v>
                </c:pt>
              </c:numCache>
            </c:numRef>
          </c:val>
          <c:smooth val="0"/>
          <c:extLst>
            <c:ext xmlns:c16="http://schemas.microsoft.com/office/drawing/2014/chart" uri="{C3380CC4-5D6E-409C-BE32-E72D297353CC}">
              <c16:uniqueId val="{00000001-D892-4D03-A4A2-5E00180DF28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2DC-4F17-BA2F-4C0B76EEA5B4}"/>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2DC-4F17-BA2F-4C0B76EEA5B4}"/>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42A-4409-92F5-01E39143EDBA}"/>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2A-4409-92F5-01E39143EDBA}"/>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0C-4E73-A2F9-271ED50FFF1E}"/>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0C-4E73-A2F9-271ED50FFF1E}"/>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74D-4DCC-880F-55E5ED5E0E55}"/>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74D-4DCC-880F-55E5ED5E0E55}"/>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593.58000000000004</c:v>
                </c:pt>
                <c:pt idx="1">
                  <c:v>551.87</c:v>
                </c:pt>
                <c:pt idx="2">
                  <c:v>509.66</c:v>
                </c:pt>
                <c:pt idx="3">
                  <c:v>467.07</c:v>
                </c:pt>
                <c:pt idx="4">
                  <c:v>494.43</c:v>
                </c:pt>
              </c:numCache>
            </c:numRef>
          </c:val>
          <c:extLst>
            <c:ext xmlns:c16="http://schemas.microsoft.com/office/drawing/2014/chart" uri="{C3380CC4-5D6E-409C-BE32-E72D297353CC}">
              <c16:uniqueId val="{00000000-FD1A-450C-88DE-4FA086561516}"/>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1486.62</c:v>
                </c:pt>
                <c:pt idx="1">
                  <c:v>1510.14</c:v>
                </c:pt>
                <c:pt idx="2">
                  <c:v>1595.62</c:v>
                </c:pt>
                <c:pt idx="3">
                  <c:v>1302.33</c:v>
                </c:pt>
                <c:pt idx="4">
                  <c:v>1274.21</c:v>
                </c:pt>
              </c:numCache>
            </c:numRef>
          </c:val>
          <c:smooth val="0"/>
          <c:extLst>
            <c:ext xmlns:c16="http://schemas.microsoft.com/office/drawing/2014/chart" uri="{C3380CC4-5D6E-409C-BE32-E72D297353CC}">
              <c16:uniqueId val="{00000001-FD1A-450C-88DE-4FA086561516}"/>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72.22</c:v>
                </c:pt>
                <c:pt idx="1">
                  <c:v>93.63</c:v>
                </c:pt>
                <c:pt idx="2">
                  <c:v>91.17</c:v>
                </c:pt>
                <c:pt idx="3">
                  <c:v>98.63</c:v>
                </c:pt>
                <c:pt idx="4">
                  <c:v>72.36</c:v>
                </c:pt>
              </c:numCache>
            </c:numRef>
          </c:val>
          <c:extLst>
            <c:ext xmlns:c16="http://schemas.microsoft.com/office/drawing/2014/chart" uri="{C3380CC4-5D6E-409C-BE32-E72D297353CC}">
              <c16:uniqueId val="{00000000-3E96-4D87-A294-17B60A7250B8}"/>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24.39</c:v>
                </c:pt>
                <c:pt idx="1">
                  <c:v>22.67</c:v>
                </c:pt>
                <c:pt idx="2">
                  <c:v>37.92</c:v>
                </c:pt>
                <c:pt idx="3">
                  <c:v>40.89</c:v>
                </c:pt>
                <c:pt idx="4">
                  <c:v>41.25</c:v>
                </c:pt>
              </c:numCache>
            </c:numRef>
          </c:val>
          <c:smooth val="0"/>
          <c:extLst>
            <c:ext xmlns:c16="http://schemas.microsoft.com/office/drawing/2014/chart" uri="{C3380CC4-5D6E-409C-BE32-E72D297353CC}">
              <c16:uniqueId val="{00000001-3E96-4D87-A294-17B60A7250B8}"/>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143.25</c:v>
                </c:pt>
                <c:pt idx="1">
                  <c:v>111.14</c:v>
                </c:pt>
                <c:pt idx="2">
                  <c:v>114.01</c:v>
                </c:pt>
                <c:pt idx="3">
                  <c:v>106.41</c:v>
                </c:pt>
                <c:pt idx="4">
                  <c:v>122.16</c:v>
                </c:pt>
              </c:numCache>
            </c:numRef>
          </c:val>
          <c:extLst>
            <c:ext xmlns:c16="http://schemas.microsoft.com/office/drawing/2014/chart" uri="{C3380CC4-5D6E-409C-BE32-E72D297353CC}">
              <c16:uniqueId val="{00000000-0A1D-49E0-A641-220E6D4B65A2}"/>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734.18</c:v>
                </c:pt>
                <c:pt idx="1">
                  <c:v>789.62</c:v>
                </c:pt>
                <c:pt idx="2">
                  <c:v>423.18</c:v>
                </c:pt>
                <c:pt idx="3">
                  <c:v>383.2</c:v>
                </c:pt>
                <c:pt idx="4">
                  <c:v>383.25</c:v>
                </c:pt>
              </c:numCache>
            </c:numRef>
          </c:val>
          <c:smooth val="0"/>
          <c:extLst>
            <c:ext xmlns:c16="http://schemas.microsoft.com/office/drawing/2014/chart" uri="{C3380CC4-5D6E-409C-BE32-E72D297353CC}">
              <c16:uniqueId val="{00000001-0A1D-49E0-A641-220E6D4B65A2}"/>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岐阜県　瑞穂市神戸町水道組合</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75"/>
      <c r="AE6" s="75"/>
      <c r="AF6" s="75"/>
      <c r="AG6" s="7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2" t="s">
        <v>1</v>
      </c>
      <c r="C7" s="72"/>
      <c r="D7" s="72"/>
      <c r="E7" s="72"/>
      <c r="F7" s="72"/>
      <c r="G7" s="72"/>
      <c r="H7" s="72"/>
      <c r="I7" s="72" t="s">
        <v>2</v>
      </c>
      <c r="J7" s="72"/>
      <c r="K7" s="72"/>
      <c r="L7" s="72"/>
      <c r="M7" s="72"/>
      <c r="N7" s="72"/>
      <c r="O7" s="72"/>
      <c r="P7" s="72" t="s">
        <v>3</v>
      </c>
      <c r="Q7" s="72"/>
      <c r="R7" s="72"/>
      <c r="S7" s="72"/>
      <c r="T7" s="72"/>
      <c r="U7" s="72"/>
      <c r="V7" s="72"/>
      <c r="W7" s="72" t="s">
        <v>4</v>
      </c>
      <c r="X7" s="72"/>
      <c r="Y7" s="72"/>
      <c r="Z7" s="72"/>
      <c r="AA7" s="72"/>
      <c r="AB7" s="72"/>
      <c r="AC7" s="72"/>
      <c r="AD7" s="72" t="s">
        <v>5</v>
      </c>
      <c r="AE7" s="72"/>
      <c r="AF7" s="72"/>
      <c r="AG7" s="72"/>
      <c r="AH7" s="72"/>
      <c r="AI7" s="72"/>
      <c r="AJ7" s="72"/>
      <c r="AK7" s="2"/>
      <c r="AL7" s="72" t="s">
        <v>6</v>
      </c>
      <c r="AM7" s="72"/>
      <c r="AN7" s="72"/>
      <c r="AO7" s="72"/>
      <c r="AP7" s="72"/>
      <c r="AQ7" s="72"/>
      <c r="AR7" s="72"/>
      <c r="AS7" s="72"/>
      <c r="AT7" s="72" t="s">
        <v>7</v>
      </c>
      <c r="AU7" s="72"/>
      <c r="AV7" s="72"/>
      <c r="AW7" s="72"/>
      <c r="AX7" s="72"/>
      <c r="AY7" s="72"/>
      <c r="AZ7" s="72"/>
      <c r="BA7" s="72"/>
      <c r="BB7" s="72" t="s">
        <v>8</v>
      </c>
      <c r="BC7" s="72"/>
      <c r="BD7" s="72"/>
      <c r="BE7" s="72"/>
      <c r="BF7" s="72"/>
      <c r="BG7" s="72"/>
      <c r="BH7" s="72"/>
      <c r="BI7" s="72"/>
      <c r="BJ7" s="3"/>
      <c r="BK7" s="3"/>
      <c r="BL7" s="4" t="s">
        <v>9</v>
      </c>
      <c r="BM7" s="5"/>
      <c r="BN7" s="5"/>
      <c r="BO7" s="5"/>
      <c r="BP7" s="5"/>
      <c r="BQ7" s="5"/>
      <c r="BR7" s="5"/>
      <c r="BS7" s="5"/>
      <c r="BT7" s="5"/>
      <c r="BU7" s="5"/>
      <c r="BV7" s="5"/>
      <c r="BW7" s="5"/>
      <c r="BX7" s="5"/>
      <c r="BY7" s="6"/>
    </row>
    <row r="8" spans="1:78" ht="18.75" customHeight="1" x14ac:dyDescent="0.15">
      <c r="A8" s="2"/>
      <c r="B8" s="73" t="str">
        <f>データ!$I$6</f>
        <v>法非適用</v>
      </c>
      <c r="C8" s="73"/>
      <c r="D8" s="73"/>
      <c r="E8" s="73"/>
      <c r="F8" s="73"/>
      <c r="G8" s="73"/>
      <c r="H8" s="73"/>
      <c r="I8" s="73" t="str">
        <f>データ!$J$6</f>
        <v>水道事業</v>
      </c>
      <c r="J8" s="73"/>
      <c r="K8" s="73"/>
      <c r="L8" s="73"/>
      <c r="M8" s="73"/>
      <c r="N8" s="73"/>
      <c r="O8" s="73"/>
      <c r="P8" s="73" t="str">
        <f>データ!$K$6</f>
        <v>簡易水道事業</v>
      </c>
      <c r="Q8" s="73"/>
      <c r="R8" s="73"/>
      <c r="S8" s="73"/>
      <c r="T8" s="73"/>
      <c r="U8" s="73"/>
      <c r="V8" s="73"/>
      <c r="W8" s="73" t="str">
        <f>データ!$L$6</f>
        <v>D4</v>
      </c>
      <c r="X8" s="73"/>
      <c r="Y8" s="73"/>
      <c r="Z8" s="73"/>
      <c r="AA8" s="73"/>
      <c r="AB8" s="73"/>
      <c r="AC8" s="73"/>
      <c r="AD8" s="73" t="str">
        <f>データ!$M$6</f>
        <v>非設置</v>
      </c>
      <c r="AE8" s="73"/>
      <c r="AF8" s="73"/>
      <c r="AG8" s="73"/>
      <c r="AH8" s="73"/>
      <c r="AI8" s="73"/>
      <c r="AJ8" s="73"/>
      <c r="AK8" s="2"/>
      <c r="AL8" s="67" t="str">
        <f>データ!$R$6</f>
        <v>-</v>
      </c>
      <c r="AM8" s="67"/>
      <c r="AN8" s="67"/>
      <c r="AO8" s="67"/>
      <c r="AP8" s="67"/>
      <c r="AQ8" s="67"/>
      <c r="AR8" s="67"/>
      <c r="AS8" s="67"/>
      <c r="AT8" s="66" t="str">
        <f>データ!$S$6</f>
        <v>-</v>
      </c>
      <c r="AU8" s="66"/>
      <c r="AV8" s="66"/>
      <c r="AW8" s="66"/>
      <c r="AX8" s="66"/>
      <c r="AY8" s="66"/>
      <c r="AZ8" s="66"/>
      <c r="BA8" s="66"/>
      <c r="BB8" s="66" t="str">
        <f>データ!$T$6</f>
        <v>-</v>
      </c>
      <c r="BC8" s="66"/>
      <c r="BD8" s="66"/>
      <c r="BE8" s="66"/>
      <c r="BF8" s="66"/>
      <c r="BG8" s="66"/>
      <c r="BH8" s="66"/>
      <c r="BI8" s="66"/>
      <c r="BJ8" s="3"/>
      <c r="BK8" s="3"/>
      <c r="BL8" s="70" t="s">
        <v>10</v>
      </c>
      <c r="BM8" s="71"/>
      <c r="BN8" s="7" t="s">
        <v>11</v>
      </c>
      <c r="BO8" s="8"/>
      <c r="BP8" s="8"/>
      <c r="BQ8" s="8"/>
      <c r="BR8" s="8"/>
      <c r="BS8" s="8"/>
      <c r="BT8" s="8"/>
      <c r="BU8" s="8"/>
      <c r="BV8" s="8"/>
      <c r="BW8" s="8"/>
      <c r="BX8" s="8"/>
      <c r="BY8" s="9"/>
    </row>
    <row r="9" spans="1:78" ht="18.75" customHeight="1" x14ac:dyDescent="0.15">
      <c r="A9" s="2"/>
      <c r="B9" s="72" t="s">
        <v>12</v>
      </c>
      <c r="C9" s="72"/>
      <c r="D9" s="72"/>
      <c r="E9" s="72"/>
      <c r="F9" s="72"/>
      <c r="G9" s="72"/>
      <c r="H9" s="72"/>
      <c r="I9" s="72" t="s">
        <v>13</v>
      </c>
      <c r="J9" s="72"/>
      <c r="K9" s="72"/>
      <c r="L9" s="72"/>
      <c r="M9" s="72"/>
      <c r="N9" s="72"/>
      <c r="O9" s="72"/>
      <c r="P9" s="72" t="s">
        <v>14</v>
      </c>
      <c r="Q9" s="72"/>
      <c r="R9" s="72"/>
      <c r="S9" s="72"/>
      <c r="T9" s="72"/>
      <c r="U9" s="72"/>
      <c r="V9" s="72"/>
      <c r="W9" s="72" t="s">
        <v>15</v>
      </c>
      <c r="X9" s="72"/>
      <c r="Y9" s="72"/>
      <c r="Z9" s="72"/>
      <c r="AA9" s="72"/>
      <c r="AB9" s="72"/>
      <c r="AC9" s="72"/>
      <c r="AD9" s="2"/>
      <c r="AE9" s="2"/>
      <c r="AF9" s="2"/>
      <c r="AG9" s="2"/>
      <c r="AH9" s="3"/>
      <c r="AI9" s="2"/>
      <c r="AJ9" s="2"/>
      <c r="AK9" s="2"/>
      <c r="AL9" s="72" t="s">
        <v>16</v>
      </c>
      <c r="AM9" s="72"/>
      <c r="AN9" s="72"/>
      <c r="AO9" s="72"/>
      <c r="AP9" s="72"/>
      <c r="AQ9" s="72"/>
      <c r="AR9" s="72"/>
      <c r="AS9" s="72"/>
      <c r="AT9" s="72" t="s">
        <v>17</v>
      </c>
      <c r="AU9" s="72"/>
      <c r="AV9" s="72"/>
      <c r="AW9" s="72"/>
      <c r="AX9" s="72"/>
      <c r="AY9" s="72"/>
      <c r="AZ9" s="72"/>
      <c r="BA9" s="72"/>
      <c r="BB9" s="72" t="s">
        <v>18</v>
      </c>
      <c r="BC9" s="72"/>
      <c r="BD9" s="72"/>
      <c r="BE9" s="72"/>
      <c r="BF9" s="72"/>
      <c r="BG9" s="72"/>
      <c r="BH9" s="72"/>
      <c r="BI9" s="72"/>
      <c r="BJ9" s="3"/>
      <c r="BK9" s="3"/>
      <c r="BL9" s="64" t="s">
        <v>19</v>
      </c>
      <c r="BM9" s="65"/>
      <c r="BN9" s="10" t="s">
        <v>20</v>
      </c>
      <c r="BO9" s="11"/>
      <c r="BP9" s="11"/>
      <c r="BQ9" s="11"/>
      <c r="BR9" s="11"/>
      <c r="BS9" s="11"/>
      <c r="BT9" s="11"/>
      <c r="BU9" s="11"/>
      <c r="BV9" s="11"/>
      <c r="BW9" s="11"/>
      <c r="BX9" s="11"/>
      <c r="BY9" s="12"/>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0.78</v>
      </c>
      <c r="Q10" s="66"/>
      <c r="R10" s="66"/>
      <c r="S10" s="66"/>
      <c r="T10" s="66"/>
      <c r="U10" s="66"/>
      <c r="V10" s="66"/>
      <c r="W10" s="67">
        <f>データ!$Q$6</f>
        <v>1890</v>
      </c>
      <c r="X10" s="67"/>
      <c r="Y10" s="67"/>
      <c r="Z10" s="67"/>
      <c r="AA10" s="67"/>
      <c r="AB10" s="67"/>
      <c r="AC10" s="67"/>
      <c r="AD10" s="2"/>
      <c r="AE10" s="2"/>
      <c r="AF10" s="2"/>
      <c r="AG10" s="2"/>
      <c r="AH10" s="2"/>
      <c r="AI10" s="2"/>
      <c r="AJ10" s="2"/>
      <c r="AK10" s="2"/>
      <c r="AL10" s="67">
        <f>データ!$U$6</f>
        <v>575</v>
      </c>
      <c r="AM10" s="67"/>
      <c r="AN10" s="67"/>
      <c r="AO10" s="67"/>
      <c r="AP10" s="67"/>
      <c r="AQ10" s="67"/>
      <c r="AR10" s="67"/>
      <c r="AS10" s="67"/>
      <c r="AT10" s="66">
        <f>データ!$V$6</f>
        <v>0.43</v>
      </c>
      <c r="AU10" s="66"/>
      <c r="AV10" s="66"/>
      <c r="AW10" s="66"/>
      <c r="AX10" s="66"/>
      <c r="AY10" s="66"/>
      <c r="AZ10" s="66"/>
      <c r="BA10" s="66"/>
      <c r="BB10" s="66">
        <f>データ!$W$6</f>
        <v>1337.21</v>
      </c>
      <c r="BC10" s="66"/>
      <c r="BD10" s="66"/>
      <c r="BE10" s="66"/>
      <c r="BF10" s="66"/>
      <c r="BG10" s="66"/>
      <c r="BH10" s="66"/>
      <c r="BI10" s="66"/>
      <c r="BJ10" s="2"/>
      <c r="BK10" s="2"/>
      <c r="BL10" s="68" t="s">
        <v>21</v>
      </c>
      <c r="BM10" s="69"/>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43"/>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25</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0" t="s">
        <v>110</v>
      </c>
      <c r="BM16" s="51"/>
      <c r="BN16" s="51"/>
      <c r="BO16" s="51"/>
      <c r="BP16" s="51"/>
      <c r="BQ16" s="51"/>
      <c r="BR16" s="51"/>
      <c r="BS16" s="51"/>
      <c r="BT16" s="51"/>
      <c r="BU16" s="51"/>
      <c r="BV16" s="51"/>
      <c r="BW16" s="51"/>
      <c r="BX16" s="51"/>
      <c r="BY16" s="51"/>
      <c r="BZ16" s="52"/>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0"/>
      <c r="BM17" s="51"/>
      <c r="BN17" s="51"/>
      <c r="BO17" s="51"/>
      <c r="BP17" s="51"/>
      <c r="BQ17" s="51"/>
      <c r="BR17" s="51"/>
      <c r="BS17" s="51"/>
      <c r="BT17" s="51"/>
      <c r="BU17" s="51"/>
      <c r="BV17" s="51"/>
      <c r="BW17" s="51"/>
      <c r="BX17" s="51"/>
      <c r="BY17" s="51"/>
      <c r="BZ17" s="52"/>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0"/>
      <c r="BM18" s="51"/>
      <c r="BN18" s="51"/>
      <c r="BO18" s="51"/>
      <c r="BP18" s="51"/>
      <c r="BQ18" s="51"/>
      <c r="BR18" s="51"/>
      <c r="BS18" s="51"/>
      <c r="BT18" s="51"/>
      <c r="BU18" s="51"/>
      <c r="BV18" s="51"/>
      <c r="BW18" s="51"/>
      <c r="BX18" s="51"/>
      <c r="BY18" s="51"/>
      <c r="BZ18" s="52"/>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0"/>
      <c r="BM19" s="51"/>
      <c r="BN19" s="51"/>
      <c r="BO19" s="51"/>
      <c r="BP19" s="51"/>
      <c r="BQ19" s="51"/>
      <c r="BR19" s="51"/>
      <c r="BS19" s="51"/>
      <c r="BT19" s="51"/>
      <c r="BU19" s="51"/>
      <c r="BV19" s="51"/>
      <c r="BW19" s="51"/>
      <c r="BX19" s="51"/>
      <c r="BY19" s="51"/>
      <c r="BZ19" s="52"/>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0"/>
      <c r="BM20" s="51"/>
      <c r="BN20" s="51"/>
      <c r="BO20" s="51"/>
      <c r="BP20" s="51"/>
      <c r="BQ20" s="51"/>
      <c r="BR20" s="51"/>
      <c r="BS20" s="51"/>
      <c r="BT20" s="51"/>
      <c r="BU20" s="51"/>
      <c r="BV20" s="51"/>
      <c r="BW20" s="51"/>
      <c r="BX20" s="51"/>
      <c r="BY20" s="51"/>
      <c r="BZ20" s="52"/>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0"/>
      <c r="BM21" s="51"/>
      <c r="BN21" s="51"/>
      <c r="BO21" s="51"/>
      <c r="BP21" s="51"/>
      <c r="BQ21" s="51"/>
      <c r="BR21" s="51"/>
      <c r="BS21" s="51"/>
      <c r="BT21" s="51"/>
      <c r="BU21" s="51"/>
      <c r="BV21" s="51"/>
      <c r="BW21" s="51"/>
      <c r="BX21" s="51"/>
      <c r="BY21" s="51"/>
      <c r="BZ21" s="52"/>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0"/>
      <c r="BM22" s="51"/>
      <c r="BN22" s="51"/>
      <c r="BO22" s="51"/>
      <c r="BP22" s="51"/>
      <c r="BQ22" s="51"/>
      <c r="BR22" s="51"/>
      <c r="BS22" s="51"/>
      <c r="BT22" s="51"/>
      <c r="BU22" s="51"/>
      <c r="BV22" s="51"/>
      <c r="BW22" s="51"/>
      <c r="BX22" s="51"/>
      <c r="BY22" s="51"/>
      <c r="BZ22" s="52"/>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0"/>
      <c r="BM23" s="51"/>
      <c r="BN23" s="51"/>
      <c r="BO23" s="51"/>
      <c r="BP23" s="51"/>
      <c r="BQ23" s="51"/>
      <c r="BR23" s="51"/>
      <c r="BS23" s="51"/>
      <c r="BT23" s="51"/>
      <c r="BU23" s="51"/>
      <c r="BV23" s="51"/>
      <c r="BW23" s="51"/>
      <c r="BX23" s="51"/>
      <c r="BY23" s="51"/>
      <c r="BZ23" s="52"/>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0"/>
      <c r="BM24" s="51"/>
      <c r="BN24" s="51"/>
      <c r="BO24" s="51"/>
      <c r="BP24" s="51"/>
      <c r="BQ24" s="51"/>
      <c r="BR24" s="51"/>
      <c r="BS24" s="51"/>
      <c r="BT24" s="51"/>
      <c r="BU24" s="51"/>
      <c r="BV24" s="51"/>
      <c r="BW24" s="51"/>
      <c r="BX24" s="51"/>
      <c r="BY24" s="51"/>
      <c r="BZ24" s="52"/>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0"/>
      <c r="BM25" s="51"/>
      <c r="BN25" s="51"/>
      <c r="BO25" s="51"/>
      <c r="BP25" s="51"/>
      <c r="BQ25" s="51"/>
      <c r="BR25" s="51"/>
      <c r="BS25" s="51"/>
      <c r="BT25" s="51"/>
      <c r="BU25" s="51"/>
      <c r="BV25" s="51"/>
      <c r="BW25" s="51"/>
      <c r="BX25" s="51"/>
      <c r="BY25" s="51"/>
      <c r="BZ25" s="52"/>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0"/>
      <c r="BM26" s="51"/>
      <c r="BN26" s="51"/>
      <c r="BO26" s="51"/>
      <c r="BP26" s="51"/>
      <c r="BQ26" s="51"/>
      <c r="BR26" s="51"/>
      <c r="BS26" s="51"/>
      <c r="BT26" s="51"/>
      <c r="BU26" s="51"/>
      <c r="BV26" s="51"/>
      <c r="BW26" s="51"/>
      <c r="BX26" s="51"/>
      <c r="BY26" s="51"/>
      <c r="BZ26" s="52"/>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0"/>
      <c r="BM27" s="51"/>
      <c r="BN27" s="51"/>
      <c r="BO27" s="51"/>
      <c r="BP27" s="51"/>
      <c r="BQ27" s="51"/>
      <c r="BR27" s="51"/>
      <c r="BS27" s="51"/>
      <c r="BT27" s="51"/>
      <c r="BU27" s="51"/>
      <c r="BV27" s="51"/>
      <c r="BW27" s="51"/>
      <c r="BX27" s="51"/>
      <c r="BY27" s="51"/>
      <c r="BZ27" s="52"/>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0"/>
      <c r="BM28" s="51"/>
      <c r="BN28" s="51"/>
      <c r="BO28" s="51"/>
      <c r="BP28" s="51"/>
      <c r="BQ28" s="51"/>
      <c r="BR28" s="51"/>
      <c r="BS28" s="51"/>
      <c r="BT28" s="51"/>
      <c r="BU28" s="51"/>
      <c r="BV28" s="51"/>
      <c r="BW28" s="51"/>
      <c r="BX28" s="51"/>
      <c r="BY28" s="51"/>
      <c r="BZ28" s="52"/>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0"/>
      <c r="BM29" s="51"/>
      <c r="BN29" s="51"/>
      <c r="BO29" s="51"/>
      <c r="BP29" s="51"/>
      <c r="BQ29" s="51"/>
      <c r="BR29" s="51"/>
      <c r="BS29" s="51"/>
      <c r="BT29" s="51"/>
      <c r="BU29" s="51"/>
      <c r="BV29" s="51"/>
      <c r="BW29" s="51"/>
      <c r="BX29" s="51"/>
      <c r="BY29" s="51"/>
      <c r="BZ29" s="52"/>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0"/>
      <c r="BM30" s="51"/>
      <c r="BN30" s="51"/>
      <c r="BO30" s="51"/>
      <c r="BP30" s="51"/>
      <c r="BQ30" s="51"/>
      <c r="BR30" s="51"/>
      <c r="BS30" s="51"/>
      <c r="BT30" s="51"/>
      <c r="BU30" s="51"/>
      <c r="BV30" s="51"/>
      <c r="BW30" s="51"/>
      <c r="BX30" s="51"/>
      <c r="BY30" s="51"/>
      <c r="BZ30" s="52"/>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0"/>
      <c r="BM31" s="51"/>
      <c r="BN31" s="51"/>
      <c r="BO31" s="51"/>
      <c r="BP31" s="51"/>
      <c r="BQ31" s="51"/>
      <c r="BR31" s="51"/>
      <c r="BS31" s="51"/>
      <c r="BT31" s="51"/>
      <c r="BU31" s="51"/>
      <c r="BV31" s="51"/>
      <c r="BW31" s="51"/>
      <c r="BX31" s="51"/>
      <c r="BY31" s="51"/>
      <c r="BZ31" s="52"/>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0"/>
      <c r="BM32" s="51"/>
      <c r="BN32" s="51"/>
      <c r="BO32" s="51"/>
      <c r="BP32" s="51"/>
      <c r="BQ32" s="51"/>
      <c r="BR32" s="51"/>
      <c r="BS32" s="51"/>
      <c r="BT32" s="51"/>
      <c r="BU32" s="51"/>
      <c r="BV32" s="51"/>
      <c r="BW32" s="51"/>
      <c r="BX32" s="51"/>
      <c r="BY32" s="51"/>
      <c r="BZ32" s="52"/>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0"/>
      <c r="BM33" s="51"/>
      <c r="BN33" s="51"/>
      <c r="BO33" s="51"/>
      <c r="BP33" s="51"/>
      <c r="BQ33" s="51"/>
      <c r="BR33" s="51"/>
      <c r="BS33" s="51"/>
      <c r="BT33" s="51"/>
      <c r="BU33" s="51"/>
      <c r="BV33" s="51"/>
      <c r="BW33" s="51"/>
      <c r="BX33" s="51"/>
      <c r="BY33" s="51"/>
      <c r="BZ33" s="52"/>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0"/>
      <c r="BM34" s="51"/>
      <c r="BN34" s="51"/>
      <c r="BO34" s="51"/>
      <c r="BP34" s="51"/>
      <c r="BQ34" s="51"/>
      <c r="BR34" s="51"/>
      <c r="BS34" s="51"/>
      <c r="BT34" s="51"/>
      <c r="BU34" s="51"/>
      <c r="BV34" s="51"/>
      <c r="BW34" s="51"/>
      <c r="BX34" s="51"/>
      <c r="BY34" s="51"/>
      <c r="BZ34" s="52"/>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0"/>
      <c r="BM35" s="51"/>
      <c r="BN35" s="51"/>
      <c r="BO35" s="51"/>
      <c r="BP35" s="51"/>
      <c r="BQ35" s="51"/>
      <c r="BR35" s="51"/>
      <c r="BS35" s="51"/>
      <c r="BT35" s="51"/>
      <c r="BU35" s="51"/>
      <c r="BV35" s="51"/>
      <c r="BW35" s="51"/>
      <c r="BX35" s="51"/>
      <c r="BY35" s="51"/>
      <c r="BZ35" s="52"/>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0"/>
      <c r="BM36" s="51"/>
      <c r="BN36" s="51"/>
      <c r="BO36" s="51"/>
      <c r="BP36" s="51"/>
      <c r="BQ36" s="51"/>
      <c r="BR36" s="51"/>
      <c r="BS36" s="51"/>
      <c r="BT36" s="51"/>
      <c r="BU36" s="51"/>
      <c r="BV36" s="51"/>
      <c r="BW36" s="51"/>
      <c r="BX36" s="51"/>
      <c r="BY36" s="51"/>
      <c r="BZ36" s="52"/>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0"/>
      <c r="BM37" s="51"/>
      <c r="BN37" s="51"/>
      <c r="BO37" s="51"/>
      <c r="BP37" s="51"/>
      <c r="BQ37" s="51"/>
      <c r="BR37" s="51"/>
      <c r="BS37" s="51"/>
      <c r="BT37" s="51"/>
      <c r="BU37" s="51"/>
      <c r="BV37" s="51"/>
      <c r="BW37" s="51"/>
      <c r="BX37" s="51"/>
      <c r="BY37" s="51"/>
      <c r="BZ37" s="52"/>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0"/>
      <c r="BM38" s="51"/>
      <c r="BN38" s="51"/>
      <c r="BO38" s="51"/>
      <c r="BP38" s="51"/>
      <c r="BQ38" s="51"/>
      <c r="BR38" s="51"/>
      <c r="BS38" s="51"/>
      <c r="BT38" s="51"/>
      <c r="BU38" s="51"/>
      <c r="BV38" s="51"/>
      <c r="BW38" s="51"/>
      <c r="BX38" s="51"/>
      <c r="BY38" s="51"/>
      <c r="BZ38" s="52"/>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0"/>
      <c r="BM39" s="51"/>
      <c r="BN39" s="51"/>
      <c r="BO39" s="51"/>
      <c r="BP39" s="51"/>
      <c r="BQ39" s="51"/>
      <c r="BR39" s="51"/>
      <c r="BS39" s="51"/>
      <c r="BT39" s="51"/>
      <c r="BU39" s="51"/>
      <c r="BV39" s="51"/>
      <c r="BW39" s="51"/>
      <c r="BX39" s="51"/>
      <c r="BY39" s="51"/>
      <c r="BZ39" s="52"/>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0"/>
      <c r="BM40" s="51"/>
      <c r="BN40" s="51"/>
      <c r="BO40" s="51"/>
      <c r="BP40" s="51"/>
      <c r="BQ40" s="51"/>
      <c r="BR40" s="51"/>
      <c r="BS40" s="51"/>
      <c r="BT40" s="51"/>
      <c r="BU40" s="51"/>
      <c r="BV40" s="51"/>
      <c r="BW40" s="51"/>
      <c r="BX40" s="51"/>
      <c r="BY40" s="51"/>
      <c r="BZ40" s="52"/>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0"/>
      <c r="BM41" s="51"/>
      <c r="BN41" s="51"/>
      <c r="BO41" s="51"/>
      <c r="BP41" s="51"/>
      <c r="BQ41" s="51"/>
      <c r="BR41" s="51"/>
      <c r="BS41" s="51"/>
      <c r="BT41" s="51"/>
      <c r="BU41" s="51"/>
      <c r="BV41" s="51"/>
      <c r="BW41" s="51"/>
      <c r="BX41" s="51"/>
      <c r="BY41" s="51"/>
      <c r="BZ41" s="52"/>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0"/>
      <c r="BM42" s="51"/>
      <c r="BN42" s="51"/>
      <c r="BO42" s="51"/>
      <c r="BP42" s="51"/>
      <c r="BQ42" s="51"/>
      <c r="BR42" s="51"/>
      <c r="BS42" s="51"/>
      <c r="BT42" s="51"/>
      <c r="BU42" s="51"/>
      <c r="BV42" s="51"/>
      <c r="BW42" s="51"/>
      <c r="BX42" s="51"/>
      <c r="BY42" s="51"/>
      <c r="BZ42" s="52"/>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0"/>
      <c r="BM43" s="51"/>
      <c r="BN43" s="51"/>
      <c r="BO43" s="51"/>
      <c r="BP43" s="51"/>
      <c r="BQ43" s="51"/>
      <c r="BR43" s="51"/>
      <c r="BS43" s="51"/>
      <c r="BT43" s="51"/>
      <c r="BU43" s="51"/>
      <c r="BV43" s="51"/>
      <c r="BW43" s="51"/>
      <c r="BX43" s="51"/>
      <c r="BY43" s="51"/>
      <c r="BZ43" s="52"/>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3"/>
      <c r="BM44" s="54"/>
      <c r="BN44" s="54"/>
      <c r="BO44" s="54"/>
      <c r="BP44" s="54"/>
      <c r="BQ44" s="54"/>
      <c r="BR44" s="54"/>
      <c r="BS44" s="54"/>
      <c r="BT44" s="54"/>
      <c r="BU44" s="54"/>
      <c r="BV44" s="54"/>
      <c r="BW44" s="54"/>
      <c r="BX44" s="54"/>
      <c r="BY44" s="54"/>
      <c r="BZ44" s="55"/>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4" t="s">
        <v>26</v>
      </c>
      <c r="BM45" s="45"/>
      <c r="BN45" s="45"/>
      <c r="BO45" s="45"/>
      <c r="BP45" s="45"/>
      <c r="BQ45" s="45"/>
      <c r="BR45" s="45"/>
      <c r="BS45" s="45"/>
      <c r="BT45" s="45"/>
      <c r="BU45" s="45"/>
      <c r="BV45" s="45"/>
      <c r="BW45" s="45"/>
      <c r="BX45" s="45"/>
      <c r="BY45" s="45"/>
      <c r="BZ45" s="46"/>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7"/>
      <c r="BM46" s="48"/>
      <c r="BN46" s="48"/>
      <c r="BO46" s="48"/>
      <c r="BP46" s="48"/>
      <c r="BQ46" s="48"/>
      <c r="BR46" s="48"/>
      <c r="BS46" s="48"/>
      <c r="BT46" s="48"/>
      <c r="BU46" s="48"/>
      <c r="BV46" s="48"/>
      <c r="BW46" s="48"/>
      <c r="BX46" s="48"/>
      <c r="BY46" s="48"/>
      <c r="BZ46" s="49"/>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0" t="s">
        <v>109</v>
      </c>
      <c r="BM47" s="51"/>
      <c r="BN47" s="51"/>
      <c r="BO47" s="51"/>
      <c r="BP47" s="51"/>
      <c r="BQ47" s="51"/>
      <c r="BR47" s="51"/>
      <c r="BS47" s="51"/>
      <c r="BT47" s="51"/>
      <c r="BU47" s="51"/>
      <c r="BV47" s="51"/>
      <c r="BW47" s="51"/>
      <c r="BX47" s="51"/>
      <c r="BY47" s="51"/>
      <c r="BZ47" s="52"/>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0"/>
      <c r="BM48" s="51"/>
      <c r="BN48" s="51"/>
      <c r="BO48" s="51"/>
      <c r="BP48" s="51"/>
      <c r="BQ48" s="51"/>
      <c r="BR48" s="51"/>
      <c r="BS48" s="51"/>
      <c r="BT48" s="51"/>
      <c r="BU48" s="51"/>
      <c r="BV48" s="51"/>
      <c r="BW48" s="51"/>
      <c r="BX48" s="51"/>
      <c r="BY48" s="51"/>
      <c r="BZ48" s="52"/>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0"/>
      <c r="BM49" s="51"/>
      <c r="BN49" s="51"/>
      <c r="BO49" s="51"/>
      <c r="BP49" s="51"/>
      <c r="BQ49" s="51"/>
      <c r="BR49" s="51"/>
      <c r="BS49" s="51"/>
      <c r="BT49" s="51"/>
      <c r="BU49" s="51"/>
      <c r="BV49" s="51"/>
      <c r="BW49" s="51"/>
      <c r="BX49" s="51"/>
      <c r="BY49" s="51"/>
      <c r="BZ49" s="52"/>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0"/>
      <c r="BM50" s="51"/>
      <c r="BN50" s="51"/>
      <c r="BO50" s="51"/>
      <c r="BP50" s="51"/>
      <c r="BQ50" s="51"/>
      <c r="BR50" s="51"/>
      <c r="BS50" s="51"/>
      <c r="BT50" s="51"/>
      <c r="BU50" s="51"/>
      <c r="BV50" s="51"/>
      <c r="BW50" s="51"/>
      <c r="BX50" s="51"/>
      <c r="BY50" s="51"/>
      <c r="BZ50" s="52"/>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0"/>
      <c r="BM51" s="51"/>
      <c r="BN51" s="51"/>
      <c r="BO51" s="51"/>
      <c r="BP51" s="51"/>
      <c r="BQ51" s="51"/>
      <c r="BR51" s="51"/>
      <c r="BS51" s="51"/>
      <c r="BT51" s="51"/>
      <c r="BU51" s="51"/>
      <c r="BV51" s="51"/>
      <c r="BW51" s="51"/>
      <c r="BX51" s="51"/>
      <c r="BY51" s="51"/>
      <c r="BZ51" s="52"/>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0"/>
      <c r="BM52" s="51"/>
      <c r="BN52" s="51"/>
      <c r="BO52" s="51"/>
      <c r="BP52" s="51"/>
      <c r="BQ52" s="51"/>
      <c r="BR52" s="51"/>
      <c r="BS52" s="51"/>
      <c r="BT52" s="51"/>
      <c r="BU52" s="51"/>
      <c r="BV52" s="51"/>
      <c r="BW52" s="51"/>
      <c r="BX52" s="51"/>
      <c r="BY52" s="51"/>
      <c r="BZ52" s="52"/>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0"/>
      <c r="BM53" s="51"/>
      <c r="BN53" s="51"/>
      <c r="BO53" s="51"/>
      <c r="BP53" s="51"/>
      <c r="BQ53" s="51"/>
      <c r="BR53" s="51"/>
      <c r="BS53" s="51"/>
      <c r="BT53" s="51"/>
      <c r="BU53" s="51"/>
      <c r="BV53" s="51"/>
      <c r="BW53" s="51"/>
      <c r="BX53" s="51"/>
      <c r="BY53" s="51"/>
      <c r="BZ53" s="52"/>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0"/>
      <c r="BM54" s="51"/>
      <c r="BN54" s="51"/>
      <c r="BO54" s="51"/>
      <c r="BP54" s="51"/>
      <c r="BQ54" s="51"/>
      <c r="BR54" s="51"/>
      <c r="BS54" s="51"/>
      <c r="BT54" s="51"/>
      <c r="BU54" s="51"/>
      <c r="BV54" s="51"/>
      <c r="BW54" s="51"/>
      <c r="BX54" s="51"/>
      <c r="BY54" s="51"/>
      <c r="BZ54" s="52"/>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0"/>
      <c r="BM55" s="51"/>
      <c r="BN55" s="51"/>
      <c r="BO55" s="51"/>
      <c r="BP55" s="51"/>
      <c r="BQ55" s="51"/>
      <c r="BR55" s="51"/>
      <c r="BS55" s="51"/>
      <c r="BT55" s="51"/>
      <c r="BU55" s="51"/>
      <c r="BV55" s="51"/>
      <c r="BW55" s="51"/>
      <c r="BX55" s="51"/>
      <c r="BY55" s="51"/>
      <c r="BZ55" s="52"/>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0"/>
      <c r="BM56" s="51"/>
      <c r="BN56" s="51"/>
      <c r="BO56" s="51"/>
      <c r="BP56" s="51"/>
      <c r="BQ56" s="51"/>
      <c r="BR56" s="51"/>
      <c r="BS56" s="51"/>
      <c r="BT56" s="51"/>
      <c r="BU56" s="51"/>
      <c r="BV56" s="51"/>
      <c r="BW56" s="51"/>
      <c r="BX56" s="51"/>
      <c r="BY56" s="51"/>
      <c r="BZ56" s="52"/>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0"/>
      <c r="BM57" s="51"/>
      <c r="BN57" s="51"/>
      <c r="BO57" s="51"/>
      <c r="BP57" s="51"/>
      <c r="BQ57" s="51"/>
      <c r="BR57" s="51"/>
      <c r="BS57" s="51"/>
      <c r="BT57" s="51"/>
      <c r="BU57" s="51"/>
      <c r="BV57" s="51"/>
      <c r="BW57" s="51"/>
      <c r="BX57" s="51"/>
      <c r="BY57" s="51"/>
      <c r="BZ57" s="52"/>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0"/>
      <c r="BM60" s="51"/>
      <c r="BN60" s="51"/>
      <c r="BO60" s="51"/>
      <c r="BP60" s="51"/>
      <c r="BQ60" s="51"/>
      <c r="BR60" s="51"/>
      <c r="BS60" s="51"/>
      <c r="BT60" s="51"/>
      <c r="BU60" s="51"/>
      <c r="BV60" s="51"/>
      <c r="BW60" s="51"/>
      <c r="BX60" s="51"/>
      <c r="BY60" s="51"/>
      <c r="BZ60" s="5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0"/>
      <c r="BM61" s="51"/>
      <c r="BN61" s="51"/>
      <c r="BO61" s="51"/>
      <c r="BP61" s="51"/>
      <c r="BQ61" s="51"/>
      <c r="BR61" s="51"/>
      <c r="BS61" s="51"/>
      <c r="BT61" s="51"/>
      <c r="BU61" s="51"/>
      <c r="BV61" s="51"/>
      <c r="BW61" s="51"/>
      <c r="BX61" s="51"/>
      <c r="BY61" s="51"/>
      <c r="BZ61" s="52"/>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0"/>
      <c r="BM62" s="51"/>
      <c r="BN62" s="51"/>
      <c r="BO62" s="51"/>
      <c r="BP62" s="51"/>
      <c r="BQ62" s="51"/>
      <c r="BR62" s="51"/>
      <c r="BS62" s="51"/>
      <c r="BT62" s="51"/>
      <c r="BU62" s="51"/>
      <c r="BV62" s="51"/>
      <c r="BW62" s="51"/>
      <c r="BX62" s="51"/>
      <c r="BY62" s="51"/>
      <c r="BZ62" s="52"/>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3"/>
      <c r="BM63" s="54"/>
      <c r="BN63" s="54"/>
      <c r="BO63" s="54"/>
      <c r="BP63" s="54"/>
      <c r="BQ63" s="54"/>
      <c r="BR63" s="54"/>
      <c r="BS63" s="54"/>
      <c r="BT63" s="54"/>
      <c r="BU63" s="54"/>
      <c r="BV63" s="54"/>
      <c r="BW63" s="54"/>
      <c r="BX63" s="54"/>
      <c r="BY63" s="54"/>
      <c r="BZ63" s="55"/>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4" t="s">
        <v>28</v>
      </c>
      <c r="BM64" s="45"/>
      <c r="BN64" s="45"/>
      <c r="BO64" s="45"/>
      <c r="BP64" s="45"/>
      <c r="BQ64" s="45"/>
      <c r="BR64" s="45"/>
      <c r="BS64" s="45"/>
      <c r="BT64" s="45"/>
      <c r="BU64" s="45"/>
      <c r="BV64" s="45"/>
      <c r="BW64" s="45"/>
      <c r="BX64" s="45"/>
      <c r="BY64" s="45"/>
      <c r="BZ64" s="46"/>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7"/>
      <c r="BM65" s="48"/>
      <c r="BN65" s="48"/>
      <c r="BO65" s="48"/>
      <c r="BP65" s="48"/>
      <c r="BQ65" s="48"/>
      <c r="BR65" s="48"/>
      <c r="BS65" s="48"/>
      <c r="BT65" s="48"/>
      <c r="BU65" s="48"/>
      <c r="BV65" s="48"/>
      <c r="BW65" s="48"/>
      <c r="BX65" s="48"/>
      <c r="BY65" s="48"/>
      <c r="BZ65" s="49"/>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0" t="s">
        <v>111</v>
      </c>
      <c r="BM66" s="51"/>
      <c r="BN66" s="51"/>
      <c r="BO66" s="51"/>
      <c r="BP66" s="51"/>
      <c r="BQ66" s="51"/>
      <c r="BR66" s="51"/>
      <c r="BS66" s="51"/>
      <c r="BT66" s="51"/>
      <c r="BU66" s="51"/>
      <c r="BV66" s="51"/>
      <c r="BW66" s="51"/>
      <c r="BX66" s="51"/>
      <c r="BY66" s="51"/>
      <c r="BZ66" s="52"/>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0"/>
      <c r="BM67" s="51"/>
      <c r="BN67" s="51"/>
      <c r="BO67" s="51"/>
      <c r="BP67" s="51"/>
      <c r="BQ67" s="51"/>
      <c r="BR67" s="51"/>
      <c r="BS67" s="51"/>
      <c r="BT67" s="51"/>
      <c r="BU67" s="51"/>
      <c r="BV67" s="51"/>
      <c r="BW67" s="51"/>
      <c r="BX67" s="51"/>
      <c r="BY67" s="51"/>
      <c r="BZ67" s="52"/>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0"/>
      <c r="BM68" s="51"/>
      <c r="BN68" s="51"/>
      <c r="BO68" s="51"/>
      <c r="BP68" s="51"/>
      <c r="BQ68" s="51"/>
      <c r="BR68" s="51"/>
      <c r="BS68" s="51"/>
      <c r="BT68" s="51"/>
      <c r="BU68" s="51"/>
      <c r="BV68" s="51"/>
      <c r="BW68" s="51"/>
      <c r="BX68" s="51"/>
      <c r="BY68" s="51"/>
      <c r="BZ68" s="52"/>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0"/>
      <c r="BM69" s="51"/>
      <c r="BN69" s="51"/>
      <c r="BO69" s="51"/>
      <c r="BP69" s="51"/>
      <c r="BQ69" s="51"/>
      <c r="BR69" s="51"/>
      <c r="BS69" s="51"/>
      <c r="BT69" s="51"/>
      <c r="BU69" s="51"/>
      <c r="BV69" s="51"/>
      <c r="BW69" s="51"/>
      <c r="BX69" s="51"/>
      <c r="BY69" s="51"/>
      <c r="BZ69" s="52"/>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0"/>
      <c r="BM70" s="51"/>
      <c r="BN70" s="51"/>
      <c r="BO70" s="51"/>
      <c r="BP70" s="51"/>
      <c r="BQ70" s="51"/>
      <c r="BR70" s="51"/>
      <c r="BS70" s="51"/>
      <c r="BT70" s="51"/>
      <c r="BU70" s="51"/>
      <c r="BV70" s="51"/>
      <c r="BW70" s="51"/>
      <c r="BX70" s="51"/>
      <c r="BY70" s="51"/>
      <c r="BZ70" s="52"/>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0"/>
      <c r="BM71" s="51"/>
      <c r="BN71" s="51"/>
      <c r="BO71" s="51"/>
      <c r="BP71" s="51"/>
      <c r="BQ71" s="51"/>
      <c r="BR71" s="51"/>
      <c r="BS71" s="51"/>
      <c r="BT71" s="51"/>
      <c r="BU71" s="51"/>
      <c r="BV71" s="51"/>
      <c r="BW71" s="51"/>
      <c r="BX71" s="51"/>
      <c r="BY71" s="51"/>
      <c r="BZ71" s="52"/>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0"/>
      <c r="BM72" s="51"/>
      <c r="BN72" s="51"/>
      <c r="BO72" s="51"/>
      <c r="BP72" s="51"/>
      <c r="BQ72" s="51"/>
      <c r="BR72" s="51"/>
      <c r="BS72" s="51"/>
      <c r="BT72" s="51"/>
      <c r="BU72" s="51"/>
      <c r="BV72" s="51"/>
      <c r="BW72" s="51"/>
      <c r="BX72" s="51"/>
      <c r="BY72" s="51"/>
      <c r="BZ72" s="52"/>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0"/>
      <c r="BM73" s="51"/>
      <c r="BN73" s="51"/>
      <c r="BO73" s="51"/>
      <c r="BP73" s="51"/>
      <c r="BQ73" s="51"/>
      <c r="BR73" s="51"/>
      <c r="BS73" s="51"/>
      <c r="BT73" s="51"/>
      <c r="BU73" s="51"/>
      <c r="BV73" s="51"/>
      <c r="BW73" s="51"/>
      <c r="BX73" s="51"/>
      <c r="BY73" s="51"/>
      <c r="BZ73" s="52"/>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0"/>
      <c r="BM74" s="51"/>
      <c r="BN74" s="51"/>
      <c r="BO74" s="51"/>
      <c r="BP74" s="51"/>
      <c r="BQ74" s="51"/>
      <c r="BR74" s="51"/>
      <c r="BS74" s="51"/>
      <c r="BT74" s="51"/>
      <c r="BU74" s="51"/>
      <c r="BV74" s="51"/>
      <c r="BW74" s="51"/>
      <c r="BX74" s="51"/>
      <c r="BY74" s="51"/>
      <c r="BZ74" s="52"/>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0"/>
      <c r="BM75" s="51"/>
      <c r="BN75" s="51"/>
      <c r="BO75" s="51"/>
      <c r="BP75" s="51"/>
      <c r="BQ75" s="51"/>
      <c r="BR75" s="51"/>
      <c r="BS75" s="51"/>
      <c r="BT75" s="51"/>
      <c r="BU75" s="51"/>
      <c r="BV75" s="51"/>
      <c r="BW75" s="51"/>
      <c r="BX75" s="51"/>
      <c r="BY75" s="51"/>
      <c r="BZ75" s="52"/>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0"/>
      <c r="BM76" s="51"/>
      <c r="BN76" s="51"/>
      <c r="BO76" s="51"/>
      <c r="BP76" s="51"/>
      <c r="BQ76" s="51"/>
      <c r="BR76" s="51"/>
      <c r="BS76" s="51"/>
      <c r="BT76" s="51"/>
      <c r="BU76" s="51"/>
      <c r="BV76" s="51"/>
      <c r="BW76" s="51"/>
      <c r="BX76" s="51"/>
      <c r="BY76" s="51"/>
      <c r="BZ76" s="52"/>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0"/>
      <c r="BM77" s="51"/>
      <c r="BN77" s="51"/>
      <c r="BO77" s="51"/>
      <c r="BP77" s="51"/>
      <c r="BQ77" s="51"/>
      <c r="BR77" s="51"/>
      <c r="BS77" s="51"/>
      <c r="BT77" s="51"/>
      <c r="BU77" s="51"/>
      <c r="BV77" s="51"/>
      <c r="BW77" s="51"/>
      <c r="BX77" s="51"/>
      <c r="BY77" s="51"/>
      <c r="BZ77" s="52"/>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0"/>
      <c r="BM78" s="51"/>
      <c r="BN78" s="51"/>
      <c r="BO78" s="51"/>
      <c r="BP78" s="51"/>
      <c r="BQ78" s="51"/>
      <c r="BR78" s="51"/>
      <c r="BS78" s="51"/>
      <c r="BT78" s="51"/>
      <c r="BU78" s="51"/>
      <c r="BV78" s="51"/>
      <c r="BW78" s="51"/>
      <c r="BX78" s="51"/>
      <c r="BY78" s="51"/>
      <c r="BZ78" s="52"/>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0"/>
      <c r="BM79" s="51"/>
      <c r="BN79" s="51"/>
      <c r="BO79" s="51"/>
      <c r="BP79" s="51"/>
      <c r="BQ79" s="51"/>
      <c r="BR79" s="51"/>
      <c r="BS79" s="51"/>
      <c r="BT79" s="51"/>
      <c r="BU79" s="51"/>
      <c r="BV79" s="51"/>
      <c r="BW79" s="51"/>
      <c r="BX79" s="51"/>
      <c r="BY79" s="51"/>
      <c r="BZ79" s="52"/>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0"/>
      <c r="BM80" s="51"/>
      <c r="BN80" s="51"/>
      <c r="BO80" s="51"/>
      <c r="BP80" s="51"/>
      <c r="BQ80" s="51"/>
      <c r="BR80" s="51"/>
      <c r="BS80" s="51"/>
      <c r="BT80" s="51"/>
      <c r="BU80" s="51"/>
      <c r="BV80" s="51"/>
      <c r="BW80" s="51"/>
      <c r="BX80" s="51"/>
      <c r="BY80" s="51"/>
      <c r="BZ80" s="52"/>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Hxxbr2DVwdB21eqE7LZv73nFsdIB+lBJV4rlJuu1CZwn14u8+yVVcJnY+SoKmG2dlmbaTLhZtzQ8uylsGRhbJQ==" saltValue="jkdW26LsCLjvFRRacj982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218201</v>
      </c>
      <c r="D6" s="34">
        <f t="shared" si="3"/>
        <v>47</v>
      </c>
      <c r="E6" s="34">
        <f t="shared" si="3"/>
        <v>1</v>
      </c>
      <c r="F6" s="34">
        <f t="shared" si="3"/>
        <v>0</v>
      </c>
      <c r="G6" s="34">
        <f t="shared" si="3"/>
        <v>0</v>
      </c>
      <c r="H6" s="34" t="str">
        <f t="shared" si="3"/>
        <v>岐阜県　瑞穂市神戸町水道組合</v>
      </c>
      <c r="I6" s="34" t="str">
        <f t="shared" si="3"/>
        <v>法非適用</v>
      </c>
      <c r="J6" s="34" t="str">
        <f t="shared" si="3"/>
        <v>水道事業</v>
      </c>
      <c r="K6" s="34" t="str">
        <f t="shared" si="3"/>
        <v>簡易水道事業</v>
      </c>
      <c r="L6" s="34" t="str">
        <f t="shared" si="3"/>
        <v>D4</v>
      </c>
      <c r="M6" s="34" t="str">
        <f t="shared" si="3"/>
        <v>非設置</v>
      </c>
      <c r="N6" s="35" t="str">
        <f t="shared" si="3"/>
        <v>-</v>
      </c>
      <c r="O6" s="35" t="str">
        <f t="shared" si="3"/>
        <v>該当数値なし</v>
      </c>
      <c r="P6" s="35">
        <f t="shared" si="3"/>
        <v>0.78</v>
      </c>
      <c r="Q6" s="35">
        <f t="shared" si="3"/>
        <v>1890</v>
      </c>
      <c r="R6" s="35" t="str">
        <f t="shared" si="3"/>
        <v>-</v>
      </c>
      <c r="S6" s="35" t="str">
        <f t="shared" si="3"/>
        <v>-</v>
      </c>
      <c r="T6" s="35" t="str">
        <f t="shared" si="3"/>
        <v>-</v>
      </c>
      <c r="U6" s="35">
        <f t="shared" si="3"/>
        <v>575</v>
      </c>
      <c r="V6" s="35">
        <f t="shared" si="3"/>
        <v>0.43</v>
      </c>
      <c r="W6" s="35">
        <f t="shared" si="3"/>
        <v>1337.21</v>
      </c>
      <c r="X6" s="36">
        <f>IF(X7="",NA(),X7)</f>
        <v>88.58</v>
      </c>
      <c r="Y6" s="36">
        <f t="shared" ref="Y6:AG6" si="4">IF(Y7="",NA(),Y7)</f>
        <v>116.19</v>
      </c>
      <c r="Z6" s="36">
        <f t="shared" si="4"/>
        <v>108.07</v>
      </c>
      <c r="AA6" s="36">
        <f t="shared" si="4"/>
        <v>116.38</v>
      </c>
      <c r="AB6" s="36">
        <f t="shared" si="4"/>
        <v>86.94</v>
      </c>
      <c r="AC6" s="36">
        <f t="shared" si="4"/>
        <v>73.06</v>
      </c>
      <c r="AD6" s="36">
        <f t="shared" si="4"/>
        <v>72.03</v>
      </c>
      <c r="AE6" s="36">
        <f t="shared" si="4"/>
        <v>72.11</v>
      </c>
      <c r="AF6" s="36">
        <f t="shared" si="4"/>
        <v>74.05</v>
      </c>
      <c r="AG6" s="36">
        <f t="shared" si="4"/>
        <v>73.25</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593.58000000000004</v>
      </c>
      <c r="BF6" s="36">
        <f t="shared" ref="BF6:BN6" si="7">IF(BF7="",NA(),BF7)</f>
        <v>551.87</v>
      </c>
      <c r="BG6" s="36">
        <f t="shared" si="7"/>
        <v>509.66</v>
      </c>
      <c r="BH6" s="36">
        <f t="shared" si="7"/>
        <v>467.07</v>
      </c>
      <c r="BI6" s="36">
        <f t="shared" si="7"/>
        <v>494.43</v>
      </c>
      <c r="BJ6" s="36">
        <f t="shared" si="7"/>
        <v>1486.62</v>
      </c>
      <c r="BK6" s="36">
        <f t="shared" si="7"/>
        <v>1510.14</v>
      </c>
      <c r="BL6" s="36">
        <f t="shared" si="7"/>
        <v>1595.62</v>
      </c>
      <c r="BM6" s="36">
        <f t="shared" si="7"/>
        <v>1302.33</v>
      </c>
      <c r="BN6" s="36">
        <f t="shared" si="7"/>
        <v>1274.21</v>
      </c>
      <c r="BO6" s="35" t="str">
        <f>IF(BO7="","",IF(BO7="-","【-】","【"&amp;SUBSTITUTE(TEXT(BO7,"#,##0.00"),"-","△")&amp;"】"))</f>
        <v>【1,074.14】</v>
      </c>
      <c r="BP6" s="36">
        <f>IF(BP7="",NA(),BP7)</f>
        <v>72.22</v>
      </c>
      <c r="BQ6" s="36">
        <f t="shared" ref="BQ6:BY6" si="8">IF(BQ7="",NA(),BQ7)</f>
        <v>93.63</v>
      </c>
      <c r="BR6" s="36">
        <f t="shared" si="8"/>
        <v>91.17</v>
      </c>
      <c r="BS6" s="36">
        <f t="shared" si="8"/>
        <v>98.63</v>
      </c>
      <c r="BT6" s="36">
        <f t="shared" si="8"/>
        <v>72.36</v>
      </c>
      <c r="BU6" s="36">
        <f t="shared" si="8"/>
        <v>24.39</v>
      </c>
      <c r="BV6" s="36">
        <f t="shared" si="8"/>
        <v>22.67</v>
      </c>
      <c r="BW6" s="36">
        <f t="shared" si="8"/>
        <v>37.92</v>
      </c>
      <c r="BX6" s="36">
        <f t="shared" si="8"/>
        <v>40.89</v>
      </c>
      <c r="BY6" s="36">
        <f t="shared" si="8"/>
        <v>41.25</v>
      </c>
      <c r="BZ6" s="35" t="str">
        <f>IF(BZ7="","",IF(BZ7="-","【-】","【"&amp;SUBSTITUTE(TEXT(BZ7,"#,##0.00"),"-","△")&amp;"】"))</f>
        <v>【54.36】</v>
      </c>
      <c r="CA6" s="36">
        <f>IF(CA7="",NA(),CA7)</f>
        <v>143.25</v>
      </c>
      <c r="CB6" s="36">
        <f t="shared" ref="CB6:CJ6" si="9">IF(CB7="",NA(),CB7)</f>
        <v>111.14</v>
      </c>
      <c r="CC6" s="36">
        <f t="shared" si="9"/>
        <v>114.01</v>
      </c>
      <c r="CD6" s="36">
        <f t="shared" si="9"/>
        <v>106.41</v>
      </c>
      <c r="CE6" s="36">
        <f t="shared" si="9"/>
        <v>122.16</v>
      </c>
      <c r="CF6" s="36">
        <f t="shared" si="9"/>
        <v>734.18</v>
      </c>
      <c r="CG6" s="36">
        <f t="shared" si="9"/>
        <v>789.62</v>
      </c>
      <c r="CH6" s="36">
        <f t="shared" si="9"/>
        <v>423.18</v>
      </c>
      <c r="CI6" s="36">
        <f t="shared" si="9"/>
        <v>383.2</v>
      </c>
      <c r="CJ6" s="36">
        <f t="shared" si="9"/>
        <v>383.25</v>
      </c>
      <c r="CK6" s="35" t="str">
        <f>IF(CK7="","",IF(CK7="-","【-】","【"&amp;SUBSTITUTE(TEXT(CK7,"#,##0.00"),"-","△")&amp;"】"))</f>
        <v>【296.40】</v>
      </c>
      <c r="CL6" s="36">
        <f>IF(CL7="",NA(),CL7)</f>
        <v>70.709999999999994</v>
      </c>
      <c r="CM6" s="36">
        <f t="shared" ref="CM6:CU6" si="10">IF(CM7="",NA(),CM7)</f>
        <v>60.47</v>
      </c>
      <c r="CN6" s="36">
        <f t="shared" si="10"/>
        <v>50.63</v>
      </c>
      <c r="CO6" s="36">
        <f t="shared" si="10"/>
        <v>49.95</v>
      </c>
      <c r="CP6" s="36">
        <f t="shared" si="10"/>
        <v>50.24</v>
      </c>
      <c r="CQ6" s="36">
        <f t="shared" si="10"/>
        <v>48.36</v>
      </c>
      <c r="CR6" s="36">
        <f t="shared" si="10"/>
        <v>48.7</v>
      </c>
      <c r="CS6" s="36">
        <f t="shared" si="10"/>
        <v>46.9</v>
      </c>
      <c r="CT6" s="36">
        <f t="shared" si="10"/>
        <v>47.95</v>
      </c>
      <c r="CU6" s="36">
        <f t="shared" si="10"/>
        <v>48.26</v>
      </c>
      <c r="CV6" s="35" t="str">
        <f>IF(CV7="","",IF(CV7="-","【-】","【"&amp;SUBSTITUTE(TEXT(CV7,"#,##0.00"),"-","△")&amp;"】"))</f>
        <v>【55.95】</v>
      </c>
      <c r="CW6" s="36">
        <f>IF(CW7="",NA(),CW7)</f>
        <v>58.95</v>
      </c>
      <c r="CX6" s="36">
        <f t="shared" ref="CX6:DF6" si="11">IF(CX7="",NA(),CX7)</f>
        <v>68.180000000000007</v>
      </c>
      <c r="CY6" s="36">
        <f t="shared" si="11"/>
        <v>81.41</v>
      </c>
      <c r="CZ6" s="36">
        <f t="shared" si="11"/>
        <v>81.17</v>
      </c>
      <c r="DA6" s="36">
        <f t="shared" si="11"/>
        <v>81.31</v>
      </c>
      <c r="DB6" s="36">
        <f t="shared" si="11"/>
        <v>75.239999999999995</v>
      </c>
      <c r="DC6" s="36">
        <f t="shared" si="11"/>
        <v>74.959999999999994</v>
      </c>
      <c r="DD6" s="36">
        <f t="shared" si="11"/>
        <v>74.63</v>
      </c>
      <c r="DE6" s="36">
        <f t="shared" si="11"/>
        <v>74.900000000000006</v>
      </c>
      <c r="DF6" s="36">
        <f t="shared" si="11"/>
        <v>72.72</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0.91</v>
      </c>
      <c r="EJ6" s="36">
        <f t="shared" si="14"/>
        <v>1.26</v>
      </c>
      <c r="EK6" s="36">
        <f t="shared" si="14"/>
        <v>0.78</v>
      </c>
      <c r="EL6" s="36">
        <f t="shared" si="14"/>
        <v>0.56999999999999995</v>
      </c>
      <c r="EM6" s="36">
        <f t="shared" si="14"/>
        <v>0.62</v>
      </c>
      <c r="EN6" s="35" t="str">
        <f>IF(EN7="","",IF(EN7="-","【-】","【"&amp;SUBSTITUTE(TEXT(EN7,"#,##0.00"),"-","△")&amp;"】"))</f>
        <v>【0.54】</v>
      </c>
    </row>
    <row r="7" spans="1:144" s="37" customFormat="1" x14ac:dyDescent="0.15">
      <c r="A7" s="29"/>
      <c r="B7" s="38">
        <v>2018</v>
      </c>
      <c r="C7" s="38">
        <v>218201</v>
      </c>
      <c r="D7" s="38">
        <v>47</v>
      </c>
      <c r="E7" s="38">
        <v>1</v>
      </c>
      <c r="F7" s="38">
        <v>0</v>
      </c>
      <c r="G7" s="38">
        <v>0</v>
      </c>
      <c r="H7" s="38" t="s">
        <v>96</v>
      </c>
      <c r="I7" s="38" t="s">
        <v>97</v>
      </c>
      <c r="J7" s="38" t="s">
        <v>98</v>
      </c>
      <c r="K7" s="38" t="s">
        <v>99</v>
      </c>
      <c r="L7" s="38" t="s">
        <v>100</v>
      </c>
      <c r="M7" s="38" t="s">
        <v>101</v>
      </c>
      <c r="N7" s="39" t="s">
        <v>102</v>
      </c>
      <c r="O7" s="39" t="s">
        <v>103</v>
      </c>
      <c r="P7" s="39">
        <v>0.78</v>
      </c>
      <c r="Q7" s="39">
        <v>1890</v>
      </c>
      <c r="R7" s="39" t="s">
        <v>102</v>
      </c>
      <c r="S7" s="39" t="s">
        <v>102</v>
      </c>
      <c r="T7" s="39" t="s">
        <v>102</v>
      </c>
      <c r="U7" s="39">
        <v>575</v>
      </c>
      <c r="V7" s="39">
        <v>0.43</v>
      </c>
      <c r="W7" s="39">
        <v>1337.21</v>
      </c>
      <c r="X7" s="39">
        <v>88.58</v>
      </c>
      <c r="Y7" s="39">
        <v>116.19</v>
      </c>
      <c r="Z7" s="39">
        <v>108.07</v>
      </c>
      <c r="AA7" s="39">
        <v>116.38</v>
      </c>
      <c r="AB7" s="39">
        <v>86.94</v>
      </c>
      <c r="AC7" s="39">
        <v>73.06</v>
      </c>
      <c r="AD7" s="39">
        <v>72.03</v>
      </c>
      <c r="AE7" s="39">
        <v>72.11</v>
      </c>
      <c r="AF7" s="39">
        <v>74.05</v>
      </c>
      <c r="AG7" s="39">
        <v>73.25</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593.58000000000004</v>
      </c>
      <c r="BF7" s="39">
        <v>551.87</v>
      </c>
      <c r="BG7" s="39">
        <v>509.66</v>
      </c>
      <c r="BH7" s="39">
        <v>467.07</v>
      </c>
      <c r="BI7" s="39">
        <v>494.43</v>
      </c>
      <c r="BJ7" s="39">
        <v>1486.62</v>
      </c>
      <c r="BK7" s="39">
        <v>1510.14</v>
      </c>
      <c r="BL7" s="39">
        <v>1595.62</v>
      </c>
      <c r="BM7" s="39">
        <v>1302.33</v>
      </c>
      <c r="BN7" s="39">
        <v>1274.21</v>
      </c>
      <c r="BO7" s="39">
        <v>1074.1400000000001</v>
      </c>
      <c r="BP7" s="39">
        <v>72.22</v>
      </c>
      <c r="BQ7" s="39">
        <v>93.63</v>
      </c>
      <c r="BR7" s="39">
        <v>91.17</v>
      </c>
      <c r="BS7" s="39">
        <v>98.63</v>
      </c>
      <c r="BT7" s="39">
        <v>72.36</v>
      </c>
      <c r="BU7" s="39">
        <v>24.39</v>
      </c>
      <c r="BV7" s="39">
        <v>22.67</v>
      </c>
      <c r="BW7" s="39">
        <v>37.92</v>
      </c>
      <c r="BX7" s="39">
        <v>40.89</v>
      </c>
      <c r="BY7" s="39">
        <v>41.25</v>
      </c>
      <c r="BZ7" s="39">
        <v>54.36</v>
      </c>
      <c r="CA7" s="39">
        <v>143.25</v>
      </c>
      <c r="CB7" s="39">
        <v>111.14</v>
      </c>
      <c r="CC7" s="39">
        <v>114.01</v>
      </c>
      <c r="CD7" s="39">
        <v>106.41</v>
      </c>
      <c r="CE7" s="39">
        <v>122.16</v>
      </c>
      <c r="CF7" s="39">
        <v>734.18</v>
      </c>
      <c r="CG7" s="39">
        <v>789.62</v>
      </c>
      <c r="CH7" s="39">
        <v>423.18</v>
      </c>
      <c r="CI7" s="39">
        <v>383.2</v>
      </c>
      <c r="CJ7" s="39">
        <v>383.25</v>
      </c>
      <c r="CK7" s="39">
        <v>296.39999999999998</v>
      </c>
      <c r="CL7" s="39">
        <v>70.709999999999994</v>
      </c>
      <c r="CM7" s="39">
        <v>60.47</v>
      </c>
      <c r="CN7" s="39">
        <v>50.63</v>
      </c>
      <c r="CO7" s="39">
        <v>49.95</v>
      </c>
      <c r="CP7" s="39">
        <v>50.24</v>
      </c>
      <c r="CQ7" s="39">
        <v>48.36</v>
      </c>
      <c r="CR7" s="39">
        <v>48.7</v>
      </c>
      <c r="CS7" s="39">
        <v>46.9</v>
      </c>
      <c r="CT7" s="39">
        <v>47.95</v>
      </c>
      <c r="CU7" s="39">
        <v>48.26</v>
      </c>
      <c r="CV7" s="39">
        <v>55.95</v>
      </c>
      <c r="CW7" s="39">
        <v>58.95</v>
      </c>
      <c r="CX7" s="39">
        <v>68.180000000000007</v>
      </c>
      <c r="CY7" s="39">
        <v>81.41</v>
      </c>
      <c r="CZ7" s="39">
        <v>81.17</v>
      </c>
      <c r="DA7" s="39">
        <v>81.31</v>
      </c>
      <c r="DB7" s="39">
        <v>75.239999999999995</v>
      </c>
      <c r="DC7" s="39">
        <v>74.959999999999994</v>
      </c>
      <c r="DD7" s="39">
        <v>74.63</v>
      </c>
      <c r="DE7" s="39">
        <v>74.900000000000006</v>
      </c>
      <c r="DF7" s="39">
        <v>72.72</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0.91</v>
      </c>
      <c r="EJ7" s="39">
        <v>1.26</v>
      </c>
      <c r="EK7" s="39">
        <v>0.78</v>
      </c>
      <c r="EL7" s="39">
        <v>0.56999999999999995</v>
      </c>
      <c r="EM7" s="39">
        <v>0.62</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瑞穂市役所</cp:lastModifiedBy>
  <cp:lastPrinted>2020-01-16T00:49:33Z</cp:lastPrinted>
  <dcterms:created xsi:type="dcterms:W3CDTF">2019-12-05T04:37:52Z</dcterms:created>
  <dcterms:modified xsi:type="dcterms:W3CDTF">2020-01-19T23:31:16Z</dcterms:modified>
  <cp:category/>
</cp:coreProperties>
</file>