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0.1.204\d_財務情報課\D_財務情報課_文書分類\D12_財政\A8,5_一般財政事務\A8,5,1_財政事情、財政状況資料集\R6\【250311〆】R5財政状況資料集　作成依頼一式\"/>
    </mc:Choice>
  </mc:AlternateContent>
  <bookViews>
    <workbookView xWindow="0" yWindow="0" windowWidth="28800" windowHeight="14115"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c r="AP63" i="12"/>
  <c r="AF88" i="12"/>
  <c r="AF63" i="12"/>
  <c r="AP23" i="12"/>
  <c r="AA23" i="12"/>
  <c r="V23" i="12"/>
  <c r="Q23" i="12"/>
  <c r="AA32" i="12" l="1"/>
  <c r="AA31" i="12"/>
  <c r="AA30" i="12"/>
  <c r="AA28"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<sst xmlns="http://schemas.openxmlformats.org/spreadsheetml/2006/main" count="1159" uniqueCount="574">
  <si>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</si>
  <si>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</si>
  <si>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</si>
  <si>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</si>
  <si>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</si>
  <si>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</si>
  <si>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</si>
  <si>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</si>
  <si>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</si>
  <si>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</si>
  <si>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</si>
  <si>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</si>
  <si>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</si>
  <si>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</si>
  <si>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</si>
  <si>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</si>
  <si>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</si>
  <si>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</si>
  <si>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</si>
  <si>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</si>
  <si>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</si>
  <si>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</si>
  <si>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</si>
  <si>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</si>
  <si>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</si>
  <si>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</si>
  <si>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</si>
  <si>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</si>
  <si>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</si>
  <si>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</si>
  <si>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</si>
  <si>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</si>
  <si>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</si>
  <si>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</si>
  <si>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</si>
  <si>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</si>
  <si>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</si>
  <si>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</si>
  <si>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</si>
  <si>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</si>
  <si>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</si>
  <si>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</si>
  <si>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</si>
  <si>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</si>
  <si>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</si>
  <si>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</si>
  <si>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</si>
  <si>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</si>
  <si>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</si>
  <si>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</si>
  <si>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</si>
  <si>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</si>
  <si>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</si>
  <si>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</si>
  <si>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</si>
  <si>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</si>
  <si>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</si>
  <si>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</si>
  <si>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</si>
  <si>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</si>
  <si>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</si>
  <si>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</si>
  <si>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</si>
  <si>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</si>
  <si>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</si>
  <si>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</si>
  <si>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</si>
  <si>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</si>
  <si>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</si>
  <si>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</si>
  <si>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</si>
  <si>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</si>
  <si>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</si>
  <si>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</si>
  <si>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</si>
  <si>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</si>
  <si>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</si>
  <si>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</si>
  <si>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</si>
  <si>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</si>
  <si>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</si>
  <si>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</si>
  <si>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</si>
  <si>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</si>
  <si>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</si>
  <si>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</si>
  <si>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</si>
  <si>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</si>
  <si>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</si>
  <si>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</si>
  <si>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</si>
  <si>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</si>
  <si>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</si>
  <si>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</si>
  <si>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</si>
  <si>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</si>
  <si>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</si>
  <si>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</si>
  <si>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</si>
  <si>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</si>
  <si>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</si>
  <si>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</si>
  <si>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</si>
  <si>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</si>
  <si>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</si>
  <si>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</si>
  <si>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</si>
  <si>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</si>
  <si>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</si>
  <si>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</si>
  <si>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</si>
  <si>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</si>
  <si>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</si>
  <si>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</si>
  <si>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</si>
  <si>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</si>
  <si>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</si>
  <si>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</si>
  <si>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</si>
  <si>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</si>
  <si>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</si>
  <si>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</si>
  <si>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</si>
  <si>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</si>
  <si>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</si>
  <si>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</si>
  <si>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</si>
  <si>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</si>
  <si>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</si>
  <si>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</si>
  <si>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</si>
  <si>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</si>
  <si>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</si>
  <si>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</si>
  <si>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</si>
  <si>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</si>
  <si>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</si>
  <si>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</si>
  <si>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</si>
  <si>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</si>
  <si>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</si>
  <si>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</si>
  <si>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</si>
  <si>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</si>
  <si>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</si>
  <si>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</si>
  <si>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</si>
  <si>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</si>
  <si>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</si>
  <si>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</si>
  <si>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</si>
  <si>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</si>
  <si>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</si>
  <si>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</si>
  <si>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</si>
  <si>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</si>
  <si>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</si>
  <si>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</si>
  <si>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</si>
  <si>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</si>
  <si>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</si>
  <si>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</si>
  <si>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</si>
  <si>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</si>
  <si>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</si>
  <si>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</si>
  <si>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</si>
  <si>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</si>
  <si>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</si>
  <si>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</si>
  <si>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</si>
  <si>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</si>
  <si>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</si>
  <si>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</si>
  <si>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</si>
  <si>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</si>
  <si>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</si>
  <si>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</si>
  <si>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</si>
  <si>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</si>
  <si>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</si>
  <si>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</si>
  <si>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</si>
  <si>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</si>
  <si>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</si>
  <si>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</si>
  <si>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</si>
  <si>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</si>
  <si>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</si>
  <si>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</si>
  <si>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</si>
  <si>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</si>
  <si>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</si>
  <si>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</si>
  <si>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</si>
  <si>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</si>
  <si>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</si>
  <si>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</si>
  <si>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</si>
  <si>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</si>
  <si>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</si>
  <si>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</si>
  <si>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</si>
  <si>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岐阜県瑞穂市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</si>
  <si>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</si>
  <si>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</si>
  <si>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</si>
  <si>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</si>
  <si>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</si>
  <si>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</si>
  <si>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</si>
  <si>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</si>
  <si>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</si>
  <si>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</si>
  <si>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</si>
  <si>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</si>
  <si>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</si>
  <si>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</si>
  <si>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</si>
  <si>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</si>
  <si>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</si>
  <si>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</si>
  <si>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</si>
  <si>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</si>
  <si>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</si>
  <si>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</si>
  <si>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</si>
  <si>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</si>
  <si>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</si>
  <si>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</si>
  <si>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</si>
  <si>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</si>
  <si>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</si>
  <si>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</si>
  <si>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</si>
  <si>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</si>
  <si>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</si>
  <si>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</si>
  <si>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</si>
  <si>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</si>
  <si>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</si>
  <si>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</si>
  <si>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</si>
  <si>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</si>
  <si>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</si>
  <si>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</si>
  <si>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</si>
  <si>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</si>
  <si>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</si>
  <si>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</si>
  <si>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</si>
  <si>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</si>
  <si>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</si>
  <si>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</si>
  <si>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</si>
  <si>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</si>
  <si>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</si>
  <si>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</si>
  <si>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</si>
  <si>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</si>
  <si>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</si>
  <si>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</si>
  <si>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</si>
  <si>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</si>
  <si>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</si>
  <si>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</si>
  <si>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</si>
  <si>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</si>
  <si>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</si>
  <si>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</si>
  <si>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</si>
  <si>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</si>
  <si>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</si>
  <si>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</si>
  <si>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</si>
  <si>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</si>
  <si>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</si>
  <si>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</si>
  <si>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</si>
  <si>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</si>
  <si>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</si>
  <si>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</si>
  <si>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</si>
  <si>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</si>
  <si>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</si>
  <si>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</si>
  <si>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</si>
  <si>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</si>
  <si>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</si>
  <si>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</si>
  <si>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</si>
  <si>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</si>
  <si>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</si>
  <si>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</si>
  <si>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</si>
  <si>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</si>
  <si>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</si>
  <si>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</si>
  <si>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</si>
  <si>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</si>
  <si>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</si>
  <si>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</si>
  <si>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</si>
  <si>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</si>
  <si>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</si>
  <si>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</si>
  <si>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</si>
  <si>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</si>
  <si>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</si>
  <si>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</si>
  <si>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</si>
  <si>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</si>
  <si>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</si>
  <si>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</si>
  <si>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</si>
  <si>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</si>
  <si>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</si>
  <si>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</si>
  <si>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</si>
  <si>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</si>
  <si>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</si>
  <si>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</si>
  <si>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</si>
  <si>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</si>
  <si>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</si>
  <si>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</si>
  <si>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</si>
  <si>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</si>
  <si>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</si>
  <si>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</si>
  <si>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</si>
  <si>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</si>
  <si>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</si>
  <si>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</si>
  <si>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</si>
  <si>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</si>
  <si>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</si>
  <si>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</si>
  <si>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</si>
  <si>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</si>
  <si>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</si>
  <si>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</si>
  <si>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</si>
  <si>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</si>
  <si>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</si>
  <si>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</si>
  <si>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</si>
  <si>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</si>
  <si>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</si>
  <si>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</si>
  <si>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</si>
  <si>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</si>
  <si>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</si>
  <si>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</si>
  <si>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岐阜県瑞穂市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</si>
  <si>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</si>
  <si>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</si>
  <si>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</si>
  <si>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</si>
  <si>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</si>
  <si>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</si>
  <si>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</si>
  <si>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</si>
  <si>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</si>
  <si>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</si>
  <si>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</si>
  <si>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</si>
  <si>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</si>
  <si>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</si>
  <si>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</si>
  <si>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</si>
  <si>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</si>
  <si>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</si>
  <si>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</si>
  <si>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</si>
  <si>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</si>
  <si>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</si>
  <si>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</si>
  <si>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</si>
  <si>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</si>
  <si>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</si>
  <si>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</si>
  <si>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</si>
  <si>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</si>
  <si>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</si>
  <si>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</si>
  <si>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</si>
  <si>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</si>
  <si>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</si>
  <si>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</si>
  <si>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</si>
  <si>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</si>
  <si>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</si>
  <si>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</si>
  <si>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</si>
  <si>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</si>
  <si>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</si>
  <si>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</si>
  <si>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</si>
  <si>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</si>
  <si>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</si>
  <si>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</si>
  <si>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</si>
  <si>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</si>
  <si>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</si>
  <si>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</si>
  <si>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</si>
  <si>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</si>
  <si>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</si>
  <si>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</si>
  <si>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</si>
  <si>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</si>
  <si>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</si>
  <si>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</si>
  <si>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</si>
  <si>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</si>
  <si>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</si>
  <si>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</si>
  <si>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</si>
  <si>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</si>
  <si>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</si>
  <si>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</si>
  <si>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</si>
  <si>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</si>
  <si>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</si>
  <si>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</si>
  <si>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</si>
  <si>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</si>
  <si>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</si>
  <si>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</si>
  <si>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</si>
  <si>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</si>
  <si>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</si>
  <si>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</si>
  <si>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</si>
  <si>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</si>
  <si>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</si>
  <si>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</si>
  <si>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</si>
  <si>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</si>
  <si>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</si>
  <si>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</si>
  <si>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</si>
  <si>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</si>
  <si>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</si>
  <si>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</si>
  <si>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</si>
  <si>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</si>
  <si>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</si>
  <si>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</si>
  <si>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</si>
  <si>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</si>
  <si>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</si>
  <si>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</si>
  <si>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</si>
  <si>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</si>
  <si>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</si>
  <si>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</si>
  <si>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</si>
  <si>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</si>
  <si>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</si>
  <si>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</si>
  <si>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</si>
  <si>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</si>
  <si>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</si>
  <si>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</si>
  <si>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</si>
  <si>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</si>
  <si>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</si>
  <si>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</si>
  <si>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</si>
  <si>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</si>
  <si>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</si>
  <si>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</si>
  <si>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</si>
  <si>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</si>
  <si>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</si>
  <si>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</si>
  <si>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</si>
  <si>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</si>
  <si>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</si>
  <si>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</si>
  <si>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</si>
  <si>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</si>
  <si>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</si>
  <si>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</si>
  <si>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</si>
  <si>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</si>
  <si>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</si>
  <si>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</si>
  <si>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</si>
  <si>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</si>
  <si>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</si>
  <si>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</si>
  <si>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</si>
  <si>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</si>
  <si>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</si>
  <si>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</si>
  <si>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</si>
  <si>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</si>
  <si>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</si>
  <si>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</si>
  <si>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</si>
  <si>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</si>
  <si>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</si>
  <si>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</si>
  <si>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</si>
  <si>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</si>
  <si>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</si>
  <si>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</si>
  <si>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</si>
  <si>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</si>
  <si>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</si>
  <si>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</si>
  <si>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</si>
  <si>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</si>
  <si>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</si>
  <si>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</si>
  <si>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</si>
  <si>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</si>
  <si>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</si>
  <si>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</si>
  <si>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</si>
  <si>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</si>
  <si>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</si>
  <si>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</si>
  <si>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</si>
  <si>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</si>
  <si>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</si>
  <si>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</si>
  <si>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1.92</t>
  </si>
  <si>
    <t>▲ 2.32</t>
  </si>
  <si>
    <t>▲ 0.05</t>
  </si>
  <si>
    <t>水道事業会計</t>
  </si>
  <si>
    <t>一般会計</t>
  </si>
  <si>
    <t>下水道事業会計</t>
  </si>
  <si>
    <t>国民健康保険事業特別会計</t>
  </si>
  <si>
    <t>後期高齢者医療事業特別会計</t>
  </si>
  <si>
    <t>農業集落排水事業特別会計</t>
  </si>
  <si>
    <t>その他会計（赤字）</t>
  </si>
  <si>
    <t>▲ 0.02</t>
  </si>
  <si>
    <t>その他会計（黒字）</t>
  </si>
  <si>
    <t>R01</t>
    <phoneticPr fontId="5"/>
  </si>
  <si>
    <t>R02</t>
    <phoneticPr fontId="5"/>
  </si>
  <si>
    <t>R03</t>
    <phoneticPr fontId="5"/>
  </si>
  <si>
    <t>R04</t>
    <phoneticPr fontId="5"/>
  </si>
  <si>
    <t>R05</t>
    <phoneticPr fontId="5"/>
  </si>
  <si>
    <t>岐阜県市町村会館組合</t>
  </si>
  <si>
    <t>岐阜県市町村職員退職手当組合</t>
  </si>
  <si>
    <t>西濃環境整備組合</t>
  </si>
  <si>
    <t>岐阜地域児童発達支援センター組合</t>
  </si>
  <si>
    <t>もとす広域連合（介護保険事業会計分）</t>
  </si>
  <si>
    <t>もとす広域連合（老人福祉施設特別会計分）</t>
    <rPh sb="8" eb="10">
      <t>ロウジン</t>
    </rPh>
    <rPh sb="10" eb="12">
      <t>フクシ</t>
    </rPh>
    <rPh sb="12" eb="14">
      <t>シセツ</t>
    </rPh>
    <rPh sb="14" eb="16">
      <t>トクベツ</t>
    </rPh>
    <phoneticPr fontId="2"/>
  </si>
  <si>
    <t>後期高齢者医療連合（一般会計分）</t>
  </si>
  <si>
    <t>後期高齢者医療連合（特別会計分）</t>
  </si>
  <si>
    <t>瑞穂市土地開発公社</t>
    <rPh sb="0" eb="3">
      <t>ミズホシ</t>
    </rPh>
    <rPh sb="3" eb="5">
      <t>トチ</t>
    </rPh>
    <rPh sb="5" eb="7">
      <t>カイハツ</t>
    </rPh>
    <rPh sb="7" eb="9">
      <t>コウシャ</t>
    </rPh>
    <phoneticPr fontId="2"/>
  </si>
  <si>
    <t>（一財）瑞穂市ふれあい公共公社</t>
    <rPh sb="1" eb="3">
      <t>イチザイ</t>
    </rPh>
    <rPh sb="4" eb="7">
      <t>ミズホシ</t>
    </rPh>
    <rPh sb="11" eb="13">
      <t>コウキョウ</t>
    </rPh>
    <rPh sb="13" eb="15">
      <t>コウシャ</t>
    </rPh>
    <phoneticPr fontId="2"/>
  </si>
  <si>
    <t>-</t>
    <phoneticPr fontId="2"/>
  </si>
  <si>
    <t>下水道事業対策基金</t>
    <rPh sb="0" eb="3">
      <t>ゲスイドウ</t>
    </rPh>
    <rPh sb="3" eb="5">
      <t>ジギョウ</t>
    </rPh>
    <rPh sb="5" eb="7">
      <t>タイサク</t>
    </rPh>
    <rPh sb="7" eb="9">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</si>
  <si>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</si>
  <si>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</si>
  <si>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ふるさと応援基金</t>
    <phoneticPr fontId="5"/>
  </si>
  <si>
    <t>公共施設整備基金</t>
    <phoneticPr fontId="2"/>
  </si>
  <si>
    <t>-</t>
    <phoneticPr fontId="2"/>
  </si>
  <si>
    <t>基金から1,139百万円繰入</t>
    <phoneticPr fontId="2"/>
  </si>
  <si>
    <t>樽見鉄道株式会社</t>
    <rPh sb="0" eb="2">
      <t>タルミ</t>
    </rPh>
    <rPh sb="2" eb="4">
      <t>テツドウ</t>
    </rPh>
    <rPh sb="4" eb="8">
      <t>カブシキガイシャ</t>
    </rPh>
    <phoneticPr fontId="2"/>
  </si>
  <si>
    <t>〇</t>
    <phoneticPr fontId="2"/>
  </si>
  <si>
    <t>-</t>
    <phoneticPr fontId="2"/>
  </si>
  <si>
    <t>-</t>
    <phoneticPr fontId="2"/>
  </si>
  <si>
    <t>もとす広域連合（一般会計分）</t>
    <rPh sb="8" eb="10">
      <t>イッパン</t>
    </rPh>
    <phoneticPr fontId="2"/>
  </si>
  <si>
    <t>基金から62百万円繰入</t>
    <rPh sb="0" eb="2">
      <t>キキン</t>
    </rPh>
    <rPh sb="6" eb="8">
      <t>ヒャクマン</t>
    </rPh>
    <rPh sb="8" eb="9">
      <t>エン</t>
    </rPh>
    <rPh sb="9" eb="11">
      <t>クリイレ</t>
    </rPh>
    <phoneticPr fontId="2"/>
  </si>
  <si>
    <t>基金から30百万円繰入</t>
    <rPh sb="0" eb="2">
      <t>キキン</t>
    </rPh>
    <rPh sb="6" eb="8">
      <t>ヒャクマン</t>
    </rPh>
    <rPh sb="8" eb="9">
      <t>エン</t>
    </rPh>
    <rPh sb="9" eb="11">
      <t>クリイレ</t>
    </rPh>
    <phoneticPr fontId="2"/>
  </si>
  <si>
    <t>基金から98百万円繰入</t>
    <rPh sb="0" eb="2">
      <t>キキン</t>
    </rPh>
    <rPh sb="6" eb="8">
      <t>ヒャクマン</t>
    </rPh>
    <rPh sb="8" eb="9">
      <t>エン</t>
    </rPh>
    <rPh sb="9" eb="11">
      <t>クリイレ</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</si>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</sst>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0A7F-49DF-96DD-FE0629422F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29460</c:v>
                </c:pt>
                <c:pt idx="1">
                  <c:v>37369</c:v>
                </c:pt>
                <c:pt idx="2">
                  <c:v>35908</c:v>
                </c:pt>
                <c:pt idx="3">
                  <c:v>39063</c:v>
                </c:pt>
                <c:pt idx="4">
                  <c:v>25217</c:v>
                </c:pt>
              </c:numCache>
            </c:numRef>
          </c:val>
          <c:smooth val="0"/>
          <c:extLst>
            <c:ext xmlns:c16="http://schemas.microsoft.com/office/drawing/2014/chart" uri="{C3380CC4-5D6E-409C-BE32-E72D297353CC}">
              <c16:uniqueId val="{00000001-0A7F-49DF-96DD-FE0629422F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6.01</c:v>
                </c:pt>
                <c:pt idx="1">
                  <c:v>6.57</c:v>
                </c:pt>
                <c:pt idx="2">
                  <c:v>7.9</c:v>
                </c:pt>
                <c:pt idx="3">
                  <c:v>7.35</c:v>
                </c:pt>
                <c:pt idx="4">
                  <c:v>5.0999999999999996</c:v>
                </c:pt>
              </c:numCache>
            </c:numRef>
          </c:val>
          <c:extLst>
            <c:ext xmlns:c16="http://schemas.microsoft.com/office/drawing/2014/chart" uri="{C3380CC4-5D6E-409C-BE32-E72D297353CC}">
              <c16:uniqueId val="{00000000-DD69-49DF-931A-167376B02F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24.98</c:v>
                </c:pt>
                <c:pt idx="1">
                  <c:v>20.87</c:v>
                </c:pt>
                <c:pt idx="2">
                  <c:v>19.36</c:v>
                </c:pt>
                <c:pt idx="3">
                  <c:v>18.12</c:v>
                </c:pt>
                <c:pt idx="4">
                  <c:v>19.260000000000002</c:v>
                </c:pt>
              </c:numCache>
            </c:numRef>
          </c:val>
          <c:extLst>
            <c:ext xmlns:c16="http://schemas.microsoft.com/office/drawing/2014/chart" uri="{C3380CC4-5D6E-409C-BE32-E72D297353CC}">
              <c16:uniqueId val="{00000001-DD69-49DF-931A-167376B02F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2.79</c:v>
                </c:pt>
                <c:pt idx="1">
                  <c:v>-1.92</c:v>
                </c:pt>
                <c:pt idx="2">
                  <c:v>3.1</c:v>
                </c:pt>
                <c:pt idx="3">
                  <c:v>-2.3199999999999998</c:v>
                </c:pt>
                <c:pt idx="4">
                  <c:v>-0.05</c:v>
                </c:pt>
              </c:numCache>
            </c:numRef>
          </c:val>
          <c:smooth val="0"/>
          <c:extLst>
            <c:ext xmlns:c16="http://schemas.microsoft.com/office/drawing/2014/chart" uri="{C3380CC4-5D6E-409C-BE32-E72D297353CC}">
              <c16:uniqueId val="{00000002-DD69-49DF-931A-167376B02F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D6-47C8-8B6A-E7673D7AA6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D6-47C8-8B6A-E7673D7AA6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D6-47C8-8B6A-E7673D7AA6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D6-47C8-8B6A-E7673D7AA6F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4-93D6-47C8-8B6A-E7673D7AA6F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0.15</c:v>
                </c:pt>
                <c:pt idx="4">
                  <c:v>#N/A</c:v>
                </c:pt>
                <c:pt idx="5">
                  <c:v>0.13</c:v>
                </c:pt>
                <c:pt idx="6">
                  <c:v>#N/A</c:v>
                </c:pt>
                <c:pt idx="7">
                  <c:v>0.04</c:v>
                </c:pt>
                <c:pt idx="8">
                  <c:v>#N/A</c:v>
                </c:pt>
                <c:pt idx="9">
                  <c:v>0.04</c:v>
                </c:pt>
              </c:numCache>
            </c:numRef>
          </c:val>
          <c:extLst>
            <c:ext xmlns:c16="http://schemas.microsoft.com/office/drawing/2014/chart" uri="{C3380CC4-5D6E-409C-BE32-E72D297353CC}">
              <c16:uniqueId val="{00000005-93D6-47C8-8B6A-E7673D7AA6F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0.92</c:v>
                </c:pt>
                <c:pt idx="4">
                  <c:v>#N/A</c:v>
                </c:pt>
                <c:pt idx="5">
                  <c:v>0.72</c:v>
                </c:pt>
                <c:pt idx="6">
                  <c:v>#N/A</c:v>
                </c:pt>
                <c:pt idx="7">
                  <c:v>0.04</c:v>
                </c:pt>
                <c:pt idx="8">
                  <c:v>#N/A</c:v>
                </c:pt>
                <c:pt idx="9">
                  <c:v>0.48</c:v>
                </c:pt>
              </c:numCache>
            </c:numRef>
          </c:val>
          <c:extLst>
            <c:ext xmlns:c16="http://schemas.microsoft.com/office/drawing/2014/chart" uri="{C3380CC4-5D6E-409C-BE32-E72D297353CC}">
              <c16:uniqueId val="{00000006-93D6-47C8-8B6A-E7673D7AA6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0.23</c:v>
                </c:pt>
                <c:pt idx="4">
                  <c:v>#N/A</c:v>
                </c:pt>
                <c:pt idx="5">
                  <c:v>0.3</c:v>
                </c:pt>
                <c:pt idx="6">
                  <c:v>#N/A</c:v>
                </c:pt>
                <c:pt idx="7">
                  <c:v>0.48</c:v>
                </c:pt>
                <c:pt idx="8">
                  <c:v>#N/A</c:v>
                </c:pt>
                <c:pt idx="9">
                  <c:v>0.76</c:v>
                </c:pt>
              </c:numCache>
            </c:numRef>
          </c:val>
          <c:extLst>
            <c:ext xmlns:c16="http://schemas.microsoft.com/office/drawing/2014/chart" uri="{C3380CC4-5D6E-409C-BE32-E72D297353CC}">
              <c16:uniqueId val="{00000007-93D6-47C8-8B6A-E7673D7AA6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6.03</c:v>
                </c:pt>
                <c:pt idx="2">
                  <c:v>#N/A</c:v>
                </c:pt>
                <c:pt idx="3">
                  <c:v>6.57</c:v>
                </c:pt>
                <c:pt idx="4">
                  <c:v>#N/A</c:v>
                </c:pt>
                <c:pt idx="5">
                  <c:v>7.9</c:v>
                </c:pt>
                <c:pt idx="6">
                  <c:v>#N/A</c:v>
                </c:pt>
                <c:pt idx="7">
                  <c:v>7.35</c:v>
                </c:pt>
                <c:pt idx="8">
                  <c:v>#N/A</c:v>
                </c:pt>
                <c:pt idx="9">
                  <c:v>5.0999999999999996</c:v>
                </c:pt>
              </c:numCache>
            </c:numRef>
          </c:val>
          <c:extLst>
            <c:ext xmlns:c16="http://schemas.microsoft.com/office/drawing/2014/chart" uri="{C3380CC4-5D6E-409C-BE32-E72D297353CC}">
              <c16:uniqueId val="{00000008-93D6-47C8-8B6A-E7673D7AA6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10.47</c:v>
                </c:pt>
                <c:pt idx="2">
                  <c:v>#N/A</c:v>
                </c:pt>
                <c:pt idx="3">
                  <c:v>9.76</c:v>
                </c:pt>
                <c:pt idx="4">
                  <c:v>#N/A</c:v>
                </c:pt>
                <c:pt idx="5">
                  <c:v>8.58</c:v>
                </c:pt>
                <c:pt idx="6">
                  <c:v>#N/A</c:v>
                </c:pt>
                <c:pt idx="7">
                  <c:v>8.67</c:v>
                </c:pt>
                <c:pt idx="8">
                  <c:v>#N/A</c:v>
                </c:pt>
                <c:pt idx="9">
                  <c:v>8.64</c:v>
                </c:pt>
              </c:numCache>
            </c:numRef>
          </c:val>
          <c:extLst>
            <c:ext xmlns:c16="http://schemas.microsoft.com/office/drawing/2014/chart" uri="{C3380CC4-5D6E-409C-BE32-E72D297353CC}">
              <c16:uniqueId val="{00000009-93D6-47C8-8B6A-E7673D7AA6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1082</c:v>
                </c:pt>
                <c:pt idx="5">
                  <c:v>1094</c:v>
                </c:pt>
                <c:pt idx="8">
                  <c:v>1088</c:v>
                </c:pt>
                <c:pt idx="11">
                  <c:v>1102</c:v>
                </c:pt>
                <c:pt idx="14">
                  <c:v>1077</c:v>
                </c:pt>
              </c:numCache>
            </c:numRef>
          </c:val>
          <c:extLst>
            <c:ext xmlns:c16="http://schemas.microsoft.com/office/drawing/2014/chart" uri="{C3380CC4-5D6E-409C-BE32-E72D297353CC}">
              <c16:uniqueId val="{00000000-0D96-4CE8-9D95-5035E9E2F4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96-4CE8-9D95-5035E9E2F4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96-4CE8-9D95-5035E9E2F4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48</c:v>
                </c:pt>
                <c:pt idx="6">
                  <c:v>48</c:v>
                </c:pt>
                <c:pt idx="9">
                  <c:v>49</c:v>
                </c:pt>
                <c:pt idx="12">
                  <c:v>49</c:v>
                </c:pt>
              </c:numCache>
            </c:numRef>
          </c:val>
          <c:extLst>
            <c:ext xmlns:c16="http://schemas.microsoft.com/office/drawing/2014/chart" uri="{C3380CC4-5D6E-409C-BE32-E72D297353CC}">
              <c16:uniqueId val="{00000003-0D96-4CE8-9D95-5035E9E2F4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c:v>
                </c:pt>
                <c:pt idx="3">
                  <c:v>119</c:v>
                </c:pt>
                <c:pt idx="6">
                  <c:v>127</c:v>
                </c:pt>
                <c:pt idx="9">
                  <c:v>97</c:v>
                </c:pt>
                <c:pt idx="12">
                  <c:v>98</c:v>
                </c:pt>
              </c:numCache>
            </c:numRef>
          </c:val>
          <c:extLst>
            <c:ext xmlns:c16="http://schemas.microsoft.com/office/drawing/2014/chart" uri="{C3380CC4-5D6E-409C-BE32-E72D297353CC}">
              <c16:uniqueId val="{00000004-0D96-4CE8-9D95-5035E9E2F4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96-4CE8-9D95-5035E9E2F4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96-4CE8-9D95-5035E9E2F4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946</c:v>
                </c:pt>
                <c:pt idx="3">
                  <c:v>972</c:v>
                </c:pt>
                <c:pt idx="6">
                  <c:v>976</c:v>
                </c:pt>
                <c:pt idx="9">
                  <c:v>1098</c:v>
                </c:pt>
                <c:pt idx="12">
                  <c:v>1157</c:v>
                </c:pt>
              </c:numCache>
            </c:numRef>
          </c:val>
          <c:extLst>
            <c:ext xmlns:c16="http://schemas.microsoft.com/office/drawing/2014/chart" uri="{C3380CC4-5D6E-409C-BE32-E72D297353CC}">
              <c16:uniqueId val="{00000007-0D96-4CE8-9D95-5035E9E2F4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c:v>
                </c:pt>
                <c:pt idx="2">
                  <c:v>#N/A</c:v>
                </c:pt>
                <c:pt idx="3">
                  <c:v>#N/A</c:v>
                </c:pt>
                <c:pt idx="4">
                  <c:v>45</c:v>
                </c:pt>
                <c:pt idx="5">
                  <c:v>#N/A</c:v>
                </c:pt>
                <c:pt idx="6">
                  <c:v>#N/A</c:v>
                </c:pt>
                <c:pt idx="7">
                  <c:v>63</c:v>
                </c:pt>
                <c:pt idx="8">
                  <c:v>#N/A</c:v>
                </c:pt>
                <c:pt idx="9">
                  <c:v>#N/A</c:v>
                </c:pt>
                <c:pt idx="10">
                  <c:v>142</c:v>
                </c:pt>
                <c:pt idx="11">
                  <c:v>#N/A</c:v>
                </c:pt>
                <c:pt idx="12">
                  <c:v>#N/A</c:v>
                </c:pt>
                <c:pt idx="13">
                  <c:v>227</c:v>
                </c:pt>
                <c:pt idx="14">
                  <c:v>#N/A</c:v>
                </c:pt>
              </c:numCache>
            </c:numRef>
          </c:val>
          <c:smooth val="0"/>
          <c:extLst>
            <c:ext xmlns:c16="http://schemas.microsoft.com/office/drawing/2014/chart" uri="{C3380CC4-5D6E-409C-BE32-E72D297353CC}">
              <c16:uniqueId val="{00000008-0D96-4CE8-9D95-5035E9E2F4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12781</c:v>
                </c:pt>
                <c:pt idx="5">
                  <c:v>12692</c:v>
                </c:pt>
                <c:pt idx="8">
                  <c:v>12788</c:v>
                </c:pt>
                <c:pt idx="11">
                  <c:v>12334</c:v>
                </c:pt>
                <c:pt idx="14">
                  <c:v>10574</c:v>
                </c:pt>
              </c:numCache>
            </c:numRef>
          </c:val>
          <c:extLst>
            <c:ext xmlns:c16="http://schemas.microsoft.com/office/drawing/2014/chart" uri="{C3380CC4-5D6E-409C-BE32-E72D297353CC}">
              <c16:uniqueId val="{00000000-EDA1-4BDE-B7CA-31FF3C44DF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43</c:v>
                </c:pt>
                <c:pt idx="8">
                  <c:v>0</c:v>
                </c:pt>
                <c:pt idx="11">
                  <c:v>55</c:v>
                </c:pt>
                <c:pt idx="14">
                  <c:v>48</c:v>
                </c:pt>
              </c:numCache>
            </c:numRef>
          </c:val>
          <c:extLst>
            <c:ext xmlns:c16="http://schemas.microsoft.com/office/drawing/2014/chart" uri="{C3380CC4-5D6E-409C-BE32-E72D297353CC}">
              <c16:uniqueId val="{00000001-EDA1-4BDE-B7CA-31FF3C44DF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11918</c:v>
                </c:pt>
                <c:pt idx="5">
                  <c:v>11871</c:v>
                </c:pt>
                <c:pt idx="8">
                  <c:v>13078</c:v>
                </c:pt>
                <c:pt idx="11">
                  <c:v>13770</c:v>
                </c:pt>
                <c:pt idx="14">
                  <c:v>13807</c:v>
                </c:pt>
              </c:numCache>
            </c:numRef>
          </c:val>
          <c:extLst>
            <c:ext xmlns:c16="http://schemas.microsoft.com/office/drawing/2014/chart" uri="{C3380CC4-5D6E-409C-BE32-E72D297353CC}">
              <c16:uniqueId val="{00000002-EDA1-4BDE-B7CA-31FF3C44DF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A1-4BDE-B7CA-31FF3C44DF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A1-4BDE-B7CA-31FF3C44DF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A1-4BDE-B7CA-31FF3C44DF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A1-4BDE-B7CA-31FF3C44DF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513</c:v>
                </c:pt>
                <c:pt idx="3">
                  <c:v>593</c:v>
                </c:pt>
                <c:pt idx="6">
                  <c:v>703</c:v>
                </c:pt>
                <c:pt idx="9">
                  <c:v>662</c:v>
                </c:pt>
                <c:pt idx="12">
                  <c:v>607</c:v>
                </c:pt>
              </c:numCache>
            </c:numRef>
          </c:val>
          <c:extLst>
            <c:ext xmlns:c16="http://schemas.microsoft.com/office/drawing/2014/chart" uri="{C3380CC4-5D6E-409C-BE32-E72D297353CC}">
              <c16:uniqueId val="{00000007-EDA1-4BDE-B7CA-31FF3C44DF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1174</c:v>
                </c:pt>
                <c:pt idx="3">
                  <c:v>1079</c:v>
                </c:pt>
                <c:pt idx="6">
                  <c:v>1148</c:v>
                </c:pt>
                <c:pt idx="9">
                  <c:v>1093</c:v>
                </c:pt>
                <c:pt idx="12">
                  <c:v>1130</c:v>
                </c:pt>
              </c:numCache>
            </c:numRef>
          </c:val>
          <c:extLst>
            <c:ext xmlns:c16="http://schemas.microsoft.com/office/drawing/2014/chart" uri="{C3380CC4-5D6E-409C-BE32-E72D297353CC}">
              <c16:uniqueId val="{00000008-EDA1-4BDE-B7CA-31FF3C44DF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A1-4BDE-B7CA-31FF3C44DF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11632</c:v>
                </c:pt>
                <c:pt idx="3">
                  <c:v>11772</c:v>
                </c:pt>
                <c:pt idx="6">
                  <c:v>12060</c:v>
                </c:pt>
                <c:pt idx="9">
                  <c:v>11686</c:v>
                </c:pt>
                <c:pt idx="12">
                  <c:v>10882</c:v>
                </c:pt>
              </c:numCache>
            </c:numRef>
          </c:val>
          <c:extLst>
            <c:ext xmlns:c16="http://schemas.microsoft.com/office/drawing/2014/chart" uri="{C3380CC4-5D6E-409C-BE32-E72D297353CC}">
              <c16:uniqueId val="{0000000A-EDA1-4BDE-B7CA-31FF3C44DF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A1-4BDE-B7CA-31FF3C44DF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2373</c:v>
                </c:pt>
                <c:pt idx="1">
                  <c:v>2178</c:v>
                </c:pt>
                <c:pt idx="2">
                  <c:v>2360</c:v>
                </c:pt>
              </c:numCache>
            </c:numRef>
          </c:val>
          <c:extLst>
            <c:ext xmlns:c16="http://schemas.microsoft.com/office/drawing/2014/chart" uri="{C3380CC4-5D6E-409C-BE32-E72D297353CC}">
              <c16:uniqueId val="{00000000-F2C9-4893-937C-207892850D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1501</c:v>
                </c:pt>
                <c:pt idx="1">
                  <c:v>1473</c:v>
                </c:pt>
                <c:pt idx="2">
                  <c:v>1407</c:v>
                </c:pt>
              </c:numCache>
            </c:numRef>
          </c:val>
          <c:extLst>
            <c:ext xmlns:c16="http://schemas.microsoft.com/office/drawing/2014/chart" uri="{C3380CC4-5D6E-409C-BE32-E72D297353CC}">
              <c16:uniqueId val="{00000001-F2C9-4893-937C-207892850D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8192</c:v>
                </c:pt>
                <c:pt idx="1">
                  <c:v>9122</c:v>
                </c:pt>
                <c:pt idx="2">
                  <c:v>9339</c:v>
                </c:pt>
              </c:numCache>
            </c:numRef>
          </c:val>
          <c:extLst>
            <c:ext xmlns:c16="http://schemas.microsoft.com/office/drawing/2014/chart" uri="{C3380CC4-5D6E-409C-BE32-E72D297353CC}">
              <c16:uniqueId val="{00000002-F2C9-4893-937C-207892850D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56,329
53,639
28.19
21,687,450
20,789,234
625,554
12,254,320
10,882,117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類似団体平均とほぼ同水準であり、横ばいで推移している。令和３年度以降低下しているが、これは単年度の指数が高かった令和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年度までの数値が対象から外れたことが大きい。単年度の指数は令和３年度に</a:t>
          </a:r>
          <a:r>
            <a:rPr kumimoji="1" lang="en-US" altLang="ja-JP" sz="1300">
              <a:latin typeface="ＭＳ Ｐゴシック" panose="020B0600070205080204" pitchFamily="50" charset="-128"/>
              <a:ea typeface="ＭＳ Ｐゴシック" panose="020B0600070205080204" pitchFamily="50" charset="-128"/>
            </a:rPr>
            <a:t>0.718</a:t>
          </a:r>
          <a:r>
            <a:rPr kumimoji="1" lang="ja-JP" altLang="en-US" sz="1300">
              <a:latin typeface="ＭＳ Ｐゴシック" panose="020B0600070205080204" pitchFamily="50" charset="-128"/>
              <a:ea typeface="ＭＳ Ｐゴシック" panose="020B0600070205080204" pitchFamily="50" charset="-128"/>
            </a:rPr>
            <a:t>まで下がったものの、以降は若干増加しており、これは社会福祉費や高齢者保健福祉費の増などの社会保障経費の増は見られるが、それ以上に地方消費税交付金の増や、新築住宅の増加による固定資産税（家屋分）の増、納税義務者の増加による市民税所得割など歳入の増加があるためである。今後も歳出削減及び税収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41</xdr:row>
      <xdr:rowOff>35983</xdr:rowOff>
    </xdr:to>
    <xdr:cxnSp macro="">
      <xdr:nvCxnSpPr>
        <xdr:cNvPr id="75" name="直線コネクタ 74"/>
        <xdr:cNvCxnSpPr/>
      </xdr:nvCxnSpPr>
      <xdr:spPr>
        <a:xfrm>
          <a:off x="2336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繰上償還を実施してきたことによる公債費の抑制などにより、類似団体平均を上回る状況が続いていたが、令和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比率算定の分子となる会計年度任用職員報酬や手当の増などによる人件費の増、物価高騰の影響による物件費の増、令和５年度は社会保障経費の増による扶助費の増や繰上償還による公債費の増などにより、ほとんどの性質において経常収支比率が前年度より上昇してお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170180</xdr:rowOff>
    </xdr:from>
    <xdr:to>
      <xdr:col>23</xdr:col>
      <xdr:colOff>133350</xdr:colOff>
      <xdr:row>65</xdr:row>
      <xdr:rowOff>165523</xdr:rowOff>
    </xdr:to>
    <xdr:cxnSp macro="">
      <xdr:nvCxnSpPr>
        <xdr:cNvPr id="127" name="直線コネクタ 126"/>
        <xdr:cNvCxnSpPr/>
      </xdr:nvCxnSpPr>
      <xdr:spPr>
        <a:xfrm flipV="1">
          <a:off x="4953000" y="10457180"/>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28"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29" name="直線コネクタ 128"/>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85107</xdr:rowOff>
    </xdr:from>
    <xdr:ext cx="762000" cy="259045"/>
    <xdr:sp macro="" textlink="">
      <xdr:nvSpPr>
        <xdr:cNvPr id="130" name="財政構造の弾力性最大値テキスト"/>
        <xdr:cNvSpPr txBox="1"/>
      </xdr:nvSpPr>
      <xdr:spPr>
        <a:xfrm>
          <a:off x="5041900" y="1020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170180</xdr:rowOff>
    </xdr:from>
    <xdr:to>
      <xdr:col>24</xdr:col>
      <xdr:colOff>12700</xdr:colOff>
      <xdr:row>60</xdr:row>
      <xdr:rowOff>170180</xdr:rowOff>
    </xdr:to>
    <xdr:cxnSp macro="">
      <xdr:nvCxnSpPr>
        <xdr:cNvPr id="131" name="直線コネクタ 130"/>
        <xdr:cNvCxnSpPr/>
      </xdr:nvCxnSpPr>
      <xdr:spPr>
        <a:xfrm>
          <a:off x="4864100" y="1045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62</xdr:row>
      <xdr:rowOff>84667</xdr:rowOff>
    </xdr:to>
    <xdr:cxnSp macro="">
      <xdr:nvCxnSpPr>
        <xdr:cNvPr id="132" name="直線コネクタ 131"/>
        <xdr:cNvCxnSpPr/>
      </xdr:nvCxnSpPr>
      <xdr:spPr>
        <a:xfrm>
          <a:off x="4114800" y="10517505"/>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152612</xdr:rowOff>
    </xdr:from>
    <xdr:to>
      <xdr:col>19</xdr:col>
      <xdr:colOff>133350</xdr:colOff>
      <xdr:row>61</xdr:row>
      <xdr:rowOff>59055</xdr:rowOff>
    </xdr:to>
    <xdr:cxnSp macro="">
      <xdr:nvCxnSpPr>
        <xdr:cNvPr id="135" name="直線コネクタ 134"/>
        <xdr:cNvCxnSpPr/>
      </xdr:nvCxnSpPr>
      <xdr:spPr>
        <a:xfrm>
          <a:off x="3225800" y="1026816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27305</xdr:rowOff>
    </xdr:from>
    <xdr:to>
      <xdr:col>19</xdr:col>
      <xdr:colOff>184150</xdr:colOff>
      <xdr:row>63</xdr:row>
      <xdr:rowOff>128905</xdr:rowOff>
    </xdr:to>
    <xdr:sp macro="" textlink="">
      <xdr:nvSpPr>
        <xdr:cNvPr id="136" name="フローチャート: 判断 135"/>
        <xdr:cNvSpPr/>
      </xdr:nvSpPr>
      <xdr:spPr>
        <a:xfrm>
          <a:off x="4064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37" name="テキスト ボックス 136"/>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152612</xdr:rowOff>
    </xdr:from>
    <xdr:to>
      <xdr:col>15</xdr:col>
      <xdr:colOff>82550</xdr:colOff>
      <xdr:row>61</xdr:row>
      <xdr:rowOff>75142</xdr:rowOff>
    </xdr:to>
    <xdr:cxnSp macro="">
      <xdr:nvCxnSpPr>
        <xdr:cNvPr id="138" name="直線コネクタ 137"/>
        <xdr:cNvCxnSpPr/>
      </xdr:nvCxnSpPr>
      <xdr:spPr>
        <a:xfrm flipV="1">
          <a:off x="2336800" y="1026816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53975</xdr:rowOff>
    </xdr:from>
    <xdr:to>
      <xdr:col>15</xdr:col>
      <xdr:colOff>133350</xdr:colOff>
      <xdr:row>62</xdr:row>
      <xdr:rowOff>155575</xdr:rowOff>
    </xdr:to>
    <xdr:sp macro="" textlink="">
      <xdr:nvSpPr>
        <xdr:cNvPr id="139" name="フローチャート: 判断 138"/>
        <xdr:cNvSpPr/>
      </xdr:nvSpPr>
      <xdr:spPr>
        <a:xfrm>
          <a:off x="3175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140352</xdr:rowOff>
    </xdr:from>
    <xdr:ext cx="762000" cy="259045"/>
    <xdr:sp macro="" textlink="">
      <xdr:nvSpPr>
        <xdr:cNvPr id="140" name="テキスト ボックス 139"/>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62</xdr:row>
      <xdr:rowOff>12277</xdr:rowOff>
    </xdr:to>
    <xdr:cxnSp macro="">
      <xdr:nvCxnSpPr>
        <xdr:cNvPr id="141" name="直線コネクタ 140"/>
        <xdr:cNvCxnSpPr/>
      </xdr:nvCxnSpPr>
      <xdr:spPr>
        <a:xfrm flipV="1">
          <a:off x="1447800" y="1053359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4" name="フローチャート: 判断 143"/>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5" name="テキスト ボックス 144"/>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53" name="楕円 152"/>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4" name="テキスト ボックス 153"/>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101812</xdr:rowOff>
    </xdr:from>
    <xdr:to>
      <xdr:col>15</xdr:col>
      <xdr:colOff>133350</xdr:colOff>
      <xdr:row>60</xdr:row>
      <xdr:rowOff>31962</xdr:rowOff>
    </xdr:to>
    <xdr:sp macro="" textlink="">
      <xdr:nvSpPr>
        <xdr:cNvPr id="155" name="楕円 154"/>
        <xdr:cNvSpPr/>
      </xdr:nvSpPr>
      <xdr:spPr>
        <a:xfrm>
          <a:off x="3175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42139</xdr:rowOff>
    </xdr:from>
    <xdr:ext cx="762000" cy="259045"/>
    <xdr:sp macro="" textlink="">
      <xdr:nvSpPr>
        <xdr:cNvPr id="156" name="テキスト ボックス 155"/>
        <xdr:cNvSpPr txBox="1"/>
      </xdr:nvSpPr>
      <xdr:spPr>
        <a:xfrm>
          <a:off x="2844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24342</xdr:rowOff>
    </xdr:from>
    <xdr:to>
      <xdr:col>11</xdr:col>
      <xdr:colOff>82550</xdr:colOff>
      <xdr:row>61</xdr:row>
      <xdr:rowOff>125942</xdr:rowOff>
    </xdr:to>
    <xdr:sp macro="" textlink="">
      <xdr:nvSpPr>
        <xdr:cNvPr id="157" name="楕円 156"/>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136119</xdr:rowOff>
    </xdr:from>
    <xdr:ext cx="762000" cy="259045"/>
    <xdr:sp macro="" textlink="">
      <xdr:nvSpPr>
        <xdr:cNvPr id="158" name="テキスト ボックス 157"/>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令和元年度以降人件費の増や物価高騰による物件費の増、また公共施設の老朽化による維持管理費の増などにより決算額は増化しておりましたが、類似団体平均と同様に令和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年度は微減となりました。これは新型コロナワクチン接種関連の経費の減による影響が考えられる。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今後は大月多目的広場を中心とし周辺一体の公共施設に指定管理者制度を導入することを検討しており、これにより人件費や維持管理費などのコスト削減を図りたい。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8" name="直線コネクタ 187"/>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9"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90" name="直線コネクタ 189"/>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91"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2" name="直線コネクタ 191"/>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96143</xdr:rowOff>
    </xdr:from>
    <xdr:to>
      <xdr:col>23</xdr:col>
      <xdr:colOff>133350</xdr:colOff>
      <xdr:row>82</xdr:row>
      <xdr:rowOff>97668</xdr:rowOff>
    </xdr:to>
    <xdr:cxnSp macro="">
      <xdr:nvCxnSpPr>
        <xdr:cNvPr id="193" name="直線コネクタ 192"/>
        <xdr:cNvCxnSpPr/>
      </xdr:nvCxnSpPr>
      <xdr:spPr>
        <a:xfrm flipV="1">
          <a:off x="4114800" y="14155043"/>
          <a:ext cx="8382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4"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5" name="フローチャート: 判断 194"/>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76964</xdr:rowOff>
    </xdr:from>
    <xdr:to>
      <xdr:col>19</xdr:col>
      <xdr:colOff>133350</xdr:colOff>
      <xdr:row>82</xdr:row>
      <xdr:rowOff>97668</xdr:rowOff>
    </xdr:to>
    <xdr:cxnSp macro="">
      <xdr:nvCxnSpPr>
        <xdr:cNvPr id="196" name="直線コネクタ 195"/>
        <xdr:cNvCxnSpPr/>
      </xdr:nvCxnSpPr>
      <xdr:spPr>
        <a:xfrm>
          <a:off x="3225800" y="14135864"/>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7" name="フローチャート: 判断 196"/>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8" name="テキスト ボックス 197"/>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169673</xdr:rowOff>
    </xdr:from>
    <xdr:to>
      <xdr:col>15</xdr:col>
      <xdr:colOff>82550</xdr:colOff>
      <xdr:row>82</xdr:row>
      <xdr:rowOff>76964</xdr:rowOff>
    </xdr:to>
    <xdr:cxnSp macro="">
      <xdr:nvCxnSpPr>
        <xdr:cNvPr id="199" name="直線コネクタ 198"/>
        <xdr:cNvCxnSpPr/>
      </xdr:nvCxnSpPr>
      <xdr:spPr>
        <a:xfrm>
          <a:off x="2336800" y="14057123"/>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200" name="フローチャート: 判断 199"/>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201" name="テキスト ボックス 200"/>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94706</xdr:rowOff>
    </xdr:from>
    <xdr:to>
      <xdr:col>11</xdr:col>
      <xdr:colOff>31750</xdr:colOff>
      <xdr:row>81</xdr:row>
      <xdr:rowOff>169673</xdr:rowOff>
    </xdr:to>
    <xdr:cxnSp macro="">
      <xdr:nvCxnSpPr>
        <xdr:cNvPr id="202" name="直線コネクタ 201"/>
        <xdr:cNvCxnSpPr/>
      </xdr:nvCxnSpPr>
      <xdr:spPr>
        <a:xfrm>
          <a:off x="1447800" y="13982156"/>
          <a:ext cx="889000" cy="7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3" name="フローチャート: 判断 202"/>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4" name="テキスト ボックス 203"/>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5" name="フローチャート: 判断 204"/>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6" name="テキスト ボックス 205"/>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45343</xdr:rowOff>
    </xdr:from>
    <xdr:to>
      <xdr:col>23</xdr:col>
      <xdr:colOff>184150</xdr:colOff>
      <xdr:row>82</xdr:row>
      <xdr:rowOff>146943</xdr:rowOff>
    </xdr:to>
    <xdr:sp macro="" textlink="">
      <xdr:nvSpPr>
        <xdr:cNvPr id="212" name="楕円 211"/>
        <xdr:cNvSpPr/>
      </xdr:nvSpPr>
      <xdr:spPr>
        <a:xfrm>
          <a:off x="4902200" y="141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61870</xdr:rowOff>
    </xdr:from>
    <xdr:ext cx="762000" cy="259045"/>
    <xdr:sp macro="" textlink="">
      <xdr:nvSpPr>
        <xdr:cNvPr id="213" name="人件費・物件費等の状況該当値テキスト"/>
        <xdr:cNvSpPr txBox="1"/>
      </xdr:nvSpPr>
      <xdr:spPr>
        <a:xfrm>
          <a:off x="5041900" y="13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46868</xdr:rowOff>
    </xdr:from>
    <xdr:to>
      <xdr:col>19</xdr:col>
      <xdr:colOff>184150</xdr:colOff>
      <xdr:row>82</xdr:row>
      <xdr:rowOff>148468</xdr:rowOff>
    </xdr:to>
    <xdr:sp macro="" textlink="">
      <xdr:nvSpPr>
        <xdr:cNvPr id="214" name="楕円 213"/>
        <xdr:cNvSpPr/>
      </xdr:nvSpPr>
      <xdr:spPr>
        <a:xfrm>
          <a:off x="4064000" y="141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158645</xdr:rowOff>
    </xdr:from>
    <xdr:ext cx="736600" cy="259045"/>
    <xdr:sp macro="" textlink="">
      <xdr:nvSpPr>
        <xdr:cNvPr id="215" name="テキスト ボックス 214"/>
        <xdr:cNvSpPr txBox="1"/>
      </xdr:nvSpPr>
      <xdr:spPr>
        <a:xfrm>
          <a:off x="3733800" y="1387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26164</xdr:rowOff>
    </xdr:from>
    <xdr:to>
      <xdr:col>15</xdr:col>
      <xdr:colOff>133350</xdr:colOff>
      <xdr:row>82</xdr:row>
      <xdr:rowOff>127764</xdr:rowOff>
    </xdr:to>
    <xdr:sp macro="" textlink="">
      <xdr:nvSpPr>
        <xdr:cNvPr id="216" name="楕円 215"/>
        <xdr:cNvSpPr/>
      </xdr:nvSpPr>
      <xdr:spPr>
        <a:xfrm>
          <a:off x="3175000" y="140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137941</xdr:rowOff>
    </xdr:from>
    <xdr:ext cx="762000" cy="259045"/>
    <xdr:sp macro="" textlink="">
      <xdr:nvSpPr>
        <xdr:cNvPr id="217" name="テキスト ボックス 216"/>
        <xdr:cNvSpPr txBox="1"/>
      </xdr:nvSpPr>
      <xdr:spPr>
        <a:xfrm>
          <a:off x="2844800" y="138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118873</xdr:rowOff>
    </xdr:from>
    <xdr:to>
      <xdr:col>11</xdr:col>
      <xdr:colOff>82550</xdr:colOff>
      <xdr:row>82</xdr:row>
      <xdr:rowOff>49023</xdr:rowOff>
    </xdr:to>
    <xdr:sp macro="" textlink="">
      <xdr:nvSpPr>
        <xdr:cNvPr id="218" name="楕円 217"/>
        <xdr:cNvSpPr/>
      </xdr:nvSpPr>
      <xdr:spPr>
        <a:xfrm>
          <a:off x="2286000" y="14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59200</xdr:rowOff>
    </xdr:from>
    <xdr:ext cx="762000" cy="259045"/>
    <xdr:sp macro="" textlink="">
      <xdr:nvSpPr>
        <xdr:cNvPr id="219" name="テキスト ボックス 218"/>
        <xdr:cNvSpPr txBox="1"/>
      </xdr:nvSpPr>
      <xdr:spPr>
        <a:xfrm>
          <a:off x="1955800" y="137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43906</xdr:rowOff>
    </xdr:from>
    <xdr:to>
      <xdr:col>7</xdr:col>
      <xdr:colOff>31750</xdr:colOff>
      <xdr:row>81</xdr:row>
      <xdr:rowOff>145506</xdr:rowOff>
    </xdr:to>
    <xdr:sp macro="" textlink="">
      <xdr:nvSpPr>
        <xdr:cNvPr id="220" name="楕円 219"/>
        <xdr:cNvSpPr/>
      </xdr:nvSpPr>
      <xdr:spPr>
        <a:xfrm>
          <a:off x="1397000" y="139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155683</xdr:rowOff>
    </xdr:from>
    <xdr:ext cx="762000" cy="259045"/>
    <xdr:sp macro="" textlink="">
      <xdr:nvSpPr>
        <xdr:cNvPr id="221" name="テキスト ボックス 220"/>
        <xdr:cNvSpPr txBox="1"/>
      </xdr:nvSpPr>
      <xdr:spPr>
        <a:xfrm>
          <a:off x="1066800" y="1370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依然として類似団体内ではかなり低い水準にある。　</a:t>
          </a:r>
        </a:p>
        <a:p>
          <a:r>
            <a:rPr kumimoji="1" lang="ja-JP" altLang="en-US" sz="1300">
              <a:latin typeface="ＭＳ Ｐゴシック" panose="020B0600070205080204" pitchFamily="50" charset="-128"/>
              <a:ea typeface="ＭＳ Ｐゴシック" panose="020B0600070205080204" pitchFamily="50" charset="-128"/>
            </a:rPr>
            <a:t>　経験加算制度や復職時昇給制度の導入が遅れたことなどが要因と考えられる。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職員の増員を図る中で、退職者より新規採用者が多いことなどにより令和５年度は前年より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ポイントの減となった。引き続き、人事院勧告を踏まえ、適正化に努めていく。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50" name="直線コネクタ 249"/>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51"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2" name="直線コネクタ 251"/>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3"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4" name="直線コネクタ 253"/>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143934</xdr:rowOff>
    </xdr:to>
    <xdr:cxnSp macro="">
      <xdr:nvCxnSpPr>
        <xdr:cNvPr id="255" name="直線コネクタ 254"/>
        <xdr:cNvCxnSpPr/>
      </xdr:nvCxnSpPr>
      <xdr:spPr>
        <a:xfrm flipV="1">
          <a:off x="16179800" y="1400175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6"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7" name="フローチャート: 判断 256"/>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143934</xdr:rowOff>
    </xdr:to>
    <xdr:cxnSp macro="">
      <xdr:nvCxnSpPr>
        <xdr:cNvPr id="258" name="直線コネクタ 257"/>
        <xdr:cNvCxnSpPr/>
      </xdr:nvCxnSpPr>
      <xdr:spPr>
        <a:xfrm>
          <a:off x="15290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84</xdr:row>
      <xdr:rowOff>22225</xdr:rowOff>
    </xdr:to>
    <xdr:cxnSp macro="">
      <xdr:nvCxnSpPr>
        <xdr:cNvPr id="261" name="直線コネクタ 260"/>
        <xdr:cNvCxnSpPr/>
      </xdr:nvCxnSpPr>
      <xdr:spPr>
        <a:xfrm flipV="1">
          <a:off x="14401800" y="1412240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84</xdr:row>
      <xdr:rowOff>22225</xdr:rowOff>
    </xdr:to>
    <xdr:cxnSp macro="">
      <xdr:nvCxnSpPr>
        <xdr:cNvPr id="264" name="直線コネクタ 263"/>
        <xdr:cNvCxnSpPr/>
      </xdr:nvCxnSpPr>
      <xdr:spPr>
        <a:xfrm>
          <a:off x="13512800" y="14162616"/>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5" name="フローチャート: 判断 264"/>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6" name="テキスト ボックス 265"/>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4" name="楕円 273"/>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5"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6" name="楕円 275"/>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7" name="テキスト ボックス 276"/>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80" name="楕円 279"/>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81" name="テキスト ボックス 280"/>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2" name="楕円 281"/>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3" name="テキスト ボックス 282"/>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ほぼ同水準で推移しており、類似団体平均を下回る状況が続いている。定員管理計画においては職員数を増員することとしているが、計画通りに採用できておらず、休業中等の職員も含めた総職員数でも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程度不足している状況が続いている。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事業の見直しや民間委託等の効率化を図りながら、引き続き採用についても努力していく。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3" name="直線コネクタ 312"/>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4"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5" name="直線コネクタ 314"/>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6"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7" name="直線コネクタ 316"/>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59584</xdr:rowOff>
    </xdr:from>
    <xdr:to>
      <xdr:col>81</xdr:col>
      <xdr:colOff>44450</xdr:colOff>
      <xdr:row>60</xdr:row>
      <xdr:rowOff>69638</xdr:rowOff>
    </xdr:to>
    <xdr:cxnSp macro="">
      <xdr:nvCxnSpPr>
        <xdr:cNvPr id="318" name="直線コネクタ 317"/>
        <xdr:cNvCxnSpPr/>
      </xdr:nvCxnSpPr>
      <xdr:spPr>
        <a:xfrm>
          <a:off x="16179800" y="1034658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9"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20" name="フローチャート: 判断 319"/>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59584</xdr:rowOff>
    </xdr:from>
    <xdr:to>
      <xdr:col>77</xdr:col>
      <xdr:colOff>44450</xdr:colOff>
      <xdr:row>60</xdr:row>
      <xdr:rowOff>69638</xdr:rowOff>
    </xdr:to>
    <xdr:cxnSp macro="">
      <xdr:nvCxnSpPr>
        <xdr:cNvPr id="321" name="直線コネクタ 320"/>
        <xdr:cNvCxnSpPr/>
      </xdr:nvCxnSpPr>
      <xdr:spPr>
        <a:xfrm flipV="1">
          <a:off x="15290800" y="1034658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2" name="フローチャート: 判断 321"/>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3" name="テキスト ボックス 322"/>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73660</xdr:rowOff>
    </xdr:to>
    <xdr:cxnSp macro="">
      <xdr:nvCxnSpPr>
        <xdr:cNvPr id="324" name="直線コネクタ 323"/>
        <xdr:cNvCxnSpPr/>
      </xdr:nvCxnSpPr>
      <xdr:spPr>
        <a:xfrm flipV="1">
          <a:off x="14401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5" name="フローチャート: 判断 324"/>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6" name="テキスト ボックス 325"/>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73660</xdr:rowOff>
    </xdr:to>
    <xdr:cxnSp macro="">
      <xdr:nvCxnSpPr>
        <xdr:cNvPr id="327" name="直線コネクタ 326"/>
        <xdr:cNvCxnSpPr/>
      </xdr:nvCxnSpPr>
      <xdr:spPr>
        <a:xfrm>
          <a:off x="13512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37" name="楕円 336"/>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38"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8784</xdr:rowOff>
    </xdr:from>
    <xdr:to>
      <xdr:col>77</xdr:col>
      <xdr:colOff>95250</xdr:colOff>
      <xdr:row>60</xdr:row>
      <xdr:rowOff>110384</xdr:rowOff>
    </xdr:to>
    <xdr:sp macro="" textlink="">
      <xdr:nvSpPr>
        <xdr:cNvPr id="339" name="楕円 338"/>
        <xdr:cNvSpPr/>
      </xdr:nvSpPr>
      <xdr:spPr>
        <a:xfrm>
          <a:off x="16129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120561</xdr:rowOff>
    </xdr:from>
    <xdr:ext cx="736600" cy="259045"/>
    <xdr:sp macro="" textlink="">
      <xdr:nvSpPr>
        <xdr:cNvPr id="340" name="テキスト ボックス 339"/>
        <xdr:cNvSpPr txBox="1"/>
      </xdr:nvSpPr>
      <xdr:spPr>
        <a:xfrm>
          <a:off x="15798800" y="1006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18838</xdr:rowOff>
    </xdr:from>
    <xdr:to>
      <xdr:col>73</xdr:col>
      <xdr:colOff>44450</xdr:colOff>
      <xdr:row>60</xdr:row>
      <xdr:rowOff>120438</xdr:rowOff>
    </xdr:to>
    <xdr:sp macro="" textlink="">
      <xdr:nvSpPr>
        <xdr:cNvPr id="341" name="楕円 340"/>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130615</xdr:rowOff>
    </xdr:from>
    <xdr:ext cx="762000" cy="259045"/>
    <xdr:sp macro="" textlink="">
      <xdr:nvSpPr>
        <xdr:cNvPr id="342" name="テキスト ボックス 341"/>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3" name="楕円 342"/>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4" name="テキスト ボックス 343"/>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5" name="楕円 344"/>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6" name="テキスト ボックス 345"/>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実施してきたことにより公債費の抑制ができており、類似団体平均を下回っている。令和５年度は、多額となった令和３年度の臨時財政対策債の償還が始まったことや、利率上昇に備え元金償還の据置期間を短くしたことにより公債費が増額し、比率の上昇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今後大型事業の進捗に伴い市債の発行額が増大し、急激な比率上昇を見込んでいるが、注視しながら事業の平準化を図っていく必要があると考える。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4" name="直線コネクタ 373"/>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5"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6" name="直線コネクタ 375"/>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7"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8" name="直線コネクタ 377"/>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164254</xdr:rowOff>
    </xdr:to>
    <xdr:cxnSp macro="">
      <xdr:nvCxnSpPr>
        <xdr:cNvPr id="379" name="直線コネクタ 378"/>
        <xdr:cNvCxnSpPr/>
      </xdr:nvCxnSpPr>
      <xdr:spPr>
        <a:xfrm>
          <a:off x="16179800" y="66391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0"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1" name="フローチャート: 判断 380"/>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2" name="直線コネクタ 381"/>
        <xdr:cNvCxnSpPr/>
      </xdr:nvCxnSpPr>
      <xdr:spPr>
        <a:xfrm>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3" name="フローチャート: 判断 382"/>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4" name="テキスト ボックス 383"/>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99906</xdr:rowOff>
    </xdr:to>
    <xdr:cxnSp macro="">
      <xdr:nvCxnSpPr>
        <xdr:cNvPr id="385" name="直線コネクタ 384"/>
        <xdr:cNvCxnSpPr/>
      </xdr:nvCxnSpPr>
      <xdr:spPr>
        <a:xfrm>
          <a:off x="14401800" y="659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6" name="フローチャート: 判断 385"/>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7" name="テキスト ボックス 386"/>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115994</xdr:rowOff>
    </xdr:to>
    <xdr:cxnSp macro="">
      <xdr:nvCxnSpPr>
        <xdr:cNvPr id="388" name="直線コネクタ 387"/>
        <xdr:cNvCxnSpPr/>
      </xdr:nvCxnSpPr>
      <xdr:spPr>
        <a:xfrm flipV="1">
          <a:off x="13512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9" name="フローチャート: 判断 388"/>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0" name="テキスト ボックス 389"/>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1" name="フローチャート: 判断 390"/>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2" name="テキスト ボックス 391"/>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398" name="楕円 397"/>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399"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0" name="楕円 399"/>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1" name="テキスト ボックス 400"/>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2" name="楕円 401"/>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3" name="テキスト ボックス 402"/>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4" name="楕円 403"/>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5" name="テキスト ボックス 404"/>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6" name="楕円 405"/>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7" name="テキスト ボックス 406"/>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前年度に引き続き、地方債残高が充当可能財源である基金の額を下回っており、黒字の状態となっている。令和５年度は繰上償還を実施したこともあり将来負担額は減少している。</a:t>
          </a:r>
        </a:p>
        <a:p>
          <a:r>
            <a:rPr kumimoji="1" lang="ja-JP" altLang="en-US" sz="1300">
              <a:latin typeface="ＭＳ Ｐゴシック" panose="020B0600070205080204" pitchFamily="50" charset="-128"/>
              <a:ea typeface="ＭＳ Ｐゴシック" panose="020B0600070205080204" pitchFamily="50" charset="-128"/>
            </a:rPr>
            <a:t>　今後、大型事業の財源としての基金の繰入や、起債も予定しているため、比率の悪化が見込まれることから、数値の変動を注視しながら財政の健全化に努めていく。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8" name="直線コネクタ 437"/>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9"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40" name="直線コネクタ 439"/>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3"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4" name="フローチャート: 判断 443"/>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8" name="テキスト ボックス 447"/>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9" name="フローチャート: 判断 448"/>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0" name="テキスト ボックス 449"/>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1" name="フローチャート: 判断 450"/>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2" name="テキスト ボックス 451"/>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56,329
53,639
28.19
21,687,450
20,789,234
625,554
12,254,320
10,882,117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類似団体を若干下回る状況が続いていたが、令和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年度から若干上回る状況となっている。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やラスパイレス指数が類似団体平均より下回っているにも関わらず、平均より経常収支比率が上回っているということから、会計年度任用職員に係る人件費が類似団体より多いことが推測され、職員の不足を会計年度任用職員で補わざるを得ない状況を改善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38826</xdr:rowOff>
    </xdr:from>
    <xdr:to>
      <xdr:col>24</xdr:col>
      <xdr:colOff>25400</xdr:colOff>
      <xdr:row>36</xdr:row>
      <xdr:rowOff>104140</xdr:rowOff>
    </xdr:to>
    <xdr:cxnSp macro="">
      <xdr:nvCxnSpPr>
        <xdr:cNvPr id="68" name="直線コネクタ 67"/>
        <xdr:cNvCxnSpPr/>
      </xdr:nvCxnSpPr>
      <xdr:spPr>
        <a:xfrm>
          <a:off x="3987800" y="62110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125367</xdr:rowOff>
    </xdr:from>
    <xdr:to>
      <xdr:col>19</xdr:col>
      <xdr:colOff>187325</xdr:colOff>
      <xdr:row>36</xdr:row>
      <xdr:rowOff>38826</xdr:rowOff>
    </xdr:to>
    <xdr:cxnSp macro="">
      <xdr:nvCxnSpPr>
        <xdr:cNvPr id="71" name="直線コネクタ 70"/>
        <xdr:cNvCxnSpPr/>
      </xdr:nvCxnSpPr>
      <xdr:spPr>
        <a:xfrm>
          <a:off x="3098800" y="61261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36</xdr:row>
      <xdr:rowOff>58420</xdr:rowOff>
    </xdr:to>
    <xdr:cxnSp macro="">
      <xdr:nvCxnSpPr>
        <xdr:cNvPr id="74" name="直線コネクタ 73"/>
        <xdr:cNvCxnSpPr/>
      </xdr:nvCxnSpPr>
      <xdr:spPr>
        <a:xfrm flipV="1">
          <a:off x="2209800" y="61261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36</xdr:row>
      <xdr:rowOff>58420</xdr:rowOff>
    </xdr:to>
    <xdr:cxnSp macro="">
      <xdr:nvCxnSpPr>
        <xdr:cNvPr id="77" name="直線コネクタ 76"/>
        <xdr:cNvCxnSpPr/>
      </xdr:nvCxnSpPr>
      <xdr:spPr>
        <a:xfrm>
          <a:off x="1320800" y="598895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7" name="楕円 86"/>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8"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159476</xdr:rowOff>
    </xdr:from>
    <xdr:to>
      <xdr:col>20</xdr:col>
      <xdr:colOff>38100</xdr:colOff>
      <xdr:row>36</xdr:row>
      <xdr:rowOff>89626</xdr:rowOff>
    </xdr:to>
    <xdr:sp macro="" textlink="">
      <xdr:nvSpPr>
        <xdr:cNvPr id="89" name="楕円 88"/>
        <xdr:cNvSpPr/>
      </xdr:nvSpPr>
      <xdr:spPr>
        <a:xfrm>
          <a:off x="3937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74403</xdr:rowOff>
    </xdr:from>
    <xdr:ext cx="736600" cy="259045"/>
    <xdr:sp macro="" textlink="">
      <xdr:nvSpPr>
        <xdr:cNvPr id="90" name="テキスト ボックス 89"/>
        <xdr:cNvSpPr txBox="1"/>
      </xdr:nvSpPr>
      <xdr:spPr>
        <a:xfrm>
          <a:off x="3606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14894</xdr:rowOff>
    </xdr:from>
    <xdr:ext cx="762000" cy="259045"/>
    <xdr:sp macro="" textlink="">
      <xdr:nvSpPr>
        <xdr:cNvPr id="92" name="テキスト ボックス 91"/>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3" name="楕円 92"/>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4" name="テキスト ボックス 93"/>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類似団体平均より高い状況が続いており、これは塵芥処理や施設管理等の民間委託によるものである。令和３年度からの上昇については、電気やガス等の燃料代の増など、物価高騰に起因するものが大きい。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現在、新たな施設の指定管理制度による民間委託も進めており、さらに上昇することが見込まれる。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19</xdr:row>
      <xdr:rowOff>10414</xdr:rowOff>
    </xdr:to>
    <xdr:cxnSp macro="">
      <xdr:nvCxnSpPr>
        <xdr:cNvPr id="127" name="直線コネクタ 126"/>
        <xdr:cNvCxnSpPr/>
      </xdr:nvCxnSpPr>
      <xdr:spPr>
        <a:xfrm>
          <a:off x="15671800" y="31582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18</xdr:row>
      <xdr:rowOff>72136</xdr:rowOff>
    </xdr:to>
    <xdr:cxnSp macro="">
      <xdr:nvCxnSpPr>
        <xdr:cNvPr id="130" name="直線コネクタ 129"/>
        <xdr:cNvCxnSpPr/>
      </xdr:nvCxnSpPr>
      <xdr:spPr>
        <a:xfrm>
          <a:off x="14782800" y="292049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124714</xdr:rowOff>
    </xdr:to>
    <xdr:cxnSp macro="">
      <xdr:nvCxnSpPr>
        <xdr:cNvPr id="133" name="直線コネクタ 132"/>
        <xdr:cNvCxnSpPr/>
      </xdr:nvCxnSpPr>
      <xdr:spPr>
        <a:xfrm flipV="1">
          <a:off x="13893800" y="29204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19</xdr:row>
      <xdr:rowOff>74422</xdr:rowOff>
    </xdr:to>
    <xdr:cxnSp macro="">
      <xdr:nvCxnSpPr>
        <xdr:cNvPr id="136" name="直線コネクタ 135"/>
        <xdr:cNvCxnSpPr/>
      </xdr:nvCxnSpPr>
      <xdr:spPr>
        <a:xfrm flipV="1">
          <a:off x="13004800" y="303936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6" name="楕円 145"/>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7"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8" name="楕円 147"/>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9" name="テキスト ボックス 148"/>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50" name="楕円 149"/>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51" name="テキスト ボックス 150"/>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2" name="楕円 151"/>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3" name="テキスト ボックス 152"/>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23622</xdr:rowOff>
    </xdr:from>
    <xdr:to>
      <xdr:col>65</xdr:col>
      <xdr:colOff>53975</xdr:colOff>
      <xdr:row>19</xdr:row>
      <xdr:rowOff>125222</xdr:rowOff>
    </xdr:to>
    <xdr:sp macro="" textlink="">
      <xdr:nvSpPr>
        <xdr:cNvPr id="154" name="楕円 153"/>
        <xdr:cNvSpPr/>
      </xdr:nvSpPr>
      <xdr:spPr>
        <a:xfrm>
          <a:off x="12954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109999</xdr:rowOff>
    </xdr:from>
    <xdr:ext cx="762000" cy="259045"/>
    <xdr:sp macro="" textlink="">
      <xdr:nvSpPr>
        <xdr:cNvPr id="155" name="テキスト ボックス 154"/>
        <xdr:cNvSpPr txBox="1"/>
      </xdr:nvSpPr>
      <xdr:spPr>
        <a:xfrm>
          <a:off x="12623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自立支援給付事業や障害児通所支援事業、福祉医療費助成事業などの増により増加傾向にある。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独自事業も拡大していく予定であり、今後も上昇していくことが予想されるが、財政を圧迫することがないよう注視していく必要がある。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88900</xdr:rowOff>
    </xdr:to>
    <xdr:cxnSp macro="">
      <xdr:nvCxnSpPr>
        <xdr:cNvPr id="188" name="直線コネクタ 187"/>
        <xdr:cNvCxnSpPr/>
      </xdr:nvCxnSpPr>
      <xdr:spPr>
        <a:xfrm>
          <a:off x="3987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43180</xdr:rowOff>
    </xdr:to>
    <xdr:cxnSp macro="">
      <xdr:nvCxnSpPr>
        <xdr:cNvPr id="191" name="直線コネクタ 190"/>
        <xdr:cNvCxnSpPr/>
      </xdr:nvCxnSpPr>
      <xdr:spPr>
        <a:xfrm>
          <a:off x="3098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35560</xdr:rowOff>
    </xdr:to>
    <xdr:cxnSp macro="">
      <xdr:nvCxnSpPr>
        <xdr:cNvPr id="194" name="直線コネクタ 193"/>
        <xdr:cNvCxnSpPr/>
      </xdr:nvCxnSpPr>
      <xdr:spPr>
        <a:xfrm flipV="1">
          <a:off x="2209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149860</xdr:rowOff>
    </xdr:to>
    <xdr:cxnSp macro="">
      <xdr:nvCxnSpPr>
        <xdr:cNvPr id="197" name="直線コネクタ 196"/>
        <xdr:cNvCxnSpPr/>
      </xdr:nvCxnSpPr>
      <xdr:spPr>
        <a:xfrm flipV="1">
          <a:off x="1320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4" name="テキスト ボックス 213"/>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類似団体内平均値を大きく下回る状況が続いている。主なものは繰出金で、他会計への繰出金を抑制していることが要因である。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今後も適正な繰出金の支出に努める。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121557</xdr:rowOff>
    </xdr:from>
    <xdr:to>
      <xdr:col>82</xdr:col>
      <xdr:colOff>107950</xdr:colOff>
      <xdr:row>52</xdr:row>
      <xdr:rowOff>165100</xdr:rowOff>
    </xdr:to>
    <xdr:cxnSp macro="">
      <xdr:nvCxnSpPr>
        <xdr:cNvPr id="251" name="直線コネクタ 250"/>
        <xdr:cNvCxnSpPr/>
      </xdr:nvCxnSpPr>
      <xdr:spPr>
        <a:xfrm>
          <a:off x="15671800" y="9036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52</xdr:row>
      <xdr:rowOff>132443</xdr:rowOff>
    </xdr:to>
    <xdr:cxnSp macro="">
      <xdr:nvCxnSpPr>
        <xdr:cNvPr id="254" name="直線コネクタ 253"/>
        <xdr:cNvCxnSpPr/>
      </xdr:nvCxnSpPr>
      <xdr:spPr>
        <a:xfrm flipV="1">
          <a:off x="14782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121557</xdr:rowOff>
    </xdr:from>
    <xdr:to>
      <xdr:col>73</xdr:col>
      <xdr:colOff>180975</xdr:colOff>
      <xdr:row>52</xdr:row>
      <xdr:rowOff>132443</xdr:rowOff>
    </xdr:to>
    <xdr:cxnSp macro="">
      <xdr:nvCxnSpPr>
        <xdr:cNvPr id="257" name="直線コネクタ 256"/>
        <xdr:cNvCxnSpPr/>
      </xdr:nvCxnSpPr>
      <xdr:spPr>
        <a:xfrm>
          <a:off x="13893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121557</xdr:rowOff>
    </xdr:from>
    <xdr:to>
      <xdr:col>69</xdr:col>
      <xdr:colOff>92075</xdr:colOff>
      <xdr:row>52</xdr:row>
      <xdr:rowOff>132443</xdr:rowOff>
    </xdr:to>
    <xdr:cxnSp macro="">
      <xdr:nvCxnSpPr>
        <xdr:cNvPr id="260" name="直線コネクタ 259"/>
        <xdr:cNvCxnSpPr/>
      </xdr:nvCxnSpPr>
      <xdr:spPr>
        <a:xfrm flipV="1">
          <a:off x="13004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70" name="楕円 269"/>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71"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2" name="楕円 271"/>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3" name="テキスト ボックス 272"/>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81643</xdr:rowOff>
    </xdr:from>
    <xdr:to>
      <xdr:col>74</xdr:col>
      <xdr:colOff>31750</xdr:colOff>
      <xdr:row>53</xdr:row>
      <xdr:rowOff>11793</xdr:rowOff>
    </xdr:to>
    <xdr:sp macro="" textlink="">
      <xdr:nvSpPr>
        <xdr:cNvPr id="274" name="楕円 273"/>
        <xdr:cNvSpPr/>
      </xdr:nvSpPr>
      <xdr:spPr>
        <a:xfrm>
          <a:off x="14732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21970</xdr:rowOff>
    </xdr:from>
    <xdr:ext cx="762000" cy="259045"/>
    <xdr:sp macro="" textlink="">
      <xdr:nvSpPr>
        <xdr:cNvPr id="275" name="テキスト ボックス 274"/>
        <xdr:cNvSpPr txBox="1"/>
      </xdr:nvSpPr>
      <xdr:spPr>
        <a:xfrm>
          <a:off x="14401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70757</xdr:rowOff>
    </xdr:from>
    <xdr:to>
      <xdr:col>69</xdr:col>
      <xdr:colOff>142875</xdr:colOff>
      <xdr:row>53</xdr:row>
      <xdr:rowOff>907</xdr:rowOff>
    </xdr:to>
    <xdr:sp macro="" textlink="">
      <xdr:nvSpPr>
        <xdr:cNvPr id="276" name="楕円 275"/>
        <xdr:cNvSpPr/>
      </xdr:nvSpPr>
      <xdr:spPr>
        <a:xfrm>
          <a:off x="13843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11084</xdr:rowOff>
    </xdr:from>
    <xdr:ext cx="762000" cy="259045"/>
    <xdr:sp macro="" textlink="">
      <xdr:nvSpPr>
        <xdr:cNvPr id="277" name="テキスト ボックス 276"/>
        <xdr:cNvSpPr txBox="1"/>
      </xdr:nvSpPr>
      <xdr:spPr>
        <a:xfrm>
          <a:off x="13512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81643</xdr:rowOff>
    </xdr:from>
    <xdr:to>
      <xdr:col>65</xdr:col>
      <xdr:colOff>53975</xdr:colOff>
      <xdr:row>53</xdr:row>
      <xdr:rowOff>11793</xdr:rowOff>
    </xdr:to>
    <xdr:sp macro="" textlink="">
      <xdr:nvSpPr>
        <xdr:cNvPr id="278" name="楕円 277"/>
        <xdr:cNvSpPr/>
      </xdr:nvSpPr>
      <xdr:spPr>
        <a:xfrm>
          <a:off x="12954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21970</xdr:rowOff>
    </xdr:from>
    <xdr:ext cx="762000" cy="259045"/>
    <xdr:sp macro="" textlink="">
      <xdr:nvSpPr>
        <xdr:cNvPr id="279" name="テキスト ボックス 278"/>
        <xdr:cNvSpPr txBox="1"/>
      </xdr:nvSpPr>
      <xdr:spPr>
        <a:xfrm>
          <a:off x="12623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同程度を推移している。令和４年度、令和５年度についての上昇は電気代高騰による西濃環境整備組合への廃棄物処理負担金の増によるものである。今後も下水道事業への補助などが増えていくものと予想されるため、事業の精査等を進めながら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134620</xdr:rowOff>
    </xdr:to>
    <xdr:cxnSp macro="">
      <xdr:nvCxnSpPr>
        <xdr:cNvPr id="311" name="直線コネクタ 310"/>
        <xdr:cNvCxnSpPr/>
      </xdr:nvCxnSpPr>
      <xdr:spPr>
        <a:xfrm>
          <a:off x="15671800" y="6573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58420</xdr:rowOff>
    </xdr:to>
    <xdr:cxnSp macro="">
      <xdr:nvCxnSpPr>
        <xdr:cNvPr id="314" name="直線コネクタ 313"/>
        <xdr:cNvCxnSpPr/>
      </xdr:nvCxnSpPr>
      <xdr:spPr>
        <a:xfrm>
          <a:off x="14782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39</xdr:row>
      <xdr:rowOff>16510</xdr:rowOff>
    </xdr:to>
    <xdr:cxnSp macro="">
      <xdr:nvCxnSpPr>
        <xdr:cNvPr id="317" name="直線コネクタ 316"/>
        <xdr:cNvCxnSpPr/>
      </xdr:nvCxnSpPr>
      <xdr:spPr>
        <a:xfrm flipV="1">
          <a:off x="13893800" y="6535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xdr:rowOff>
    </xdr:from>
    <xdr:to>
      <xdr:col>69</xdr:col>
      <xdr:colOff>92075</xdr:colOff>
      <xdr:row>39</xdr:row>
      <xdr:rowOff>138430</xdr:rowOff>
    </xdr:to>
    <xdr:cxnSp macro="">
      <xdr:nvCxnSpPr>
        <xdr:cNvPr id="320" name="直線コネクタ 319"/>
        <xdr:cNvCxnSpPr/>
      </xdr:nvCxnSpPr>
      <xdr:spPr>
        <a:xfrm flipV="1">
          <a:off x="13004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83820</xdr:rowOff>
    </xdr:from>
    <xdr:to>
      <xdr:col>82</xdr:col>
      <xdr:colOff>158750</xdr:colOff>
      <xdr:row>39</xdr:row>
      <xdr:rowOff>13970</xdr:rowOff>
    </xdr:to>
    <xdr:sp macro="" textlink="">
      <xdr:nvSpPr>
        <xdr:cNvPr id="330" name="楕円 329"/>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55897</xdr:rowOff>
    </xdr:from>
    <xdr:ext cx="762000" cy="259045"/>
    <xdr:sp macro="" textlink="">
      <xdr:nvSpPr>
        <xdr:cNvPr id="331"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119397</xdr:rowOff>
    </xdr:from>
    <xdr:ext cx="736600" cy="259045"/>
    <xdr:sp macro="" textlink="">
      <xdr:nvSpPr>
        <xdr:cNvPr id="333" name="テキスト ボックス 332"/>
        <xdr:cNvSpPr txBox="1"/>
      </xdr:nvSpPr>
      <xdr:spPr>
        <a:xfrm>
          <a:off x="15290800" y="62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4" name="楕円 333"/>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81297</xdr:rowOff>
    </xdr:from>
    <xdr:ext cx="762000" cy="259045"/>
    <xdr:sp macro="" textlink="">
      <xdr:nvSpPr>
        <xdr:cNvPr id="335" name="テキスト ボックス 334"/>
        <xdr:cNvSpPr txBox="1"/>
      </xdr:nvSpPr>
      <xdr:spPr>
        <a:xfrm>
          <a:off x="14401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36" name="楕円 335"/>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7" name="テキスト ボックス 336"/>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8" name="楕円 337"/>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9" name="テキスト ボックス 338"/>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り公債費の抑制ができており、類似団体平均を下回っているが、令和５年度は、多額となった令和３年度の臨時財政対策債の償還開始や、利率上昇に備え元金償還の据置期間の短縮などが、比率の上昇につながっている。</a:t>
          </a:r>
        </a:p>
        <a:p>
          <a:r>
            <a:rPr kumimoji="1" lang="ja-JP" altLang="en-US" sz="1300">
              <a:latin typeface="ＭＳ Ｐゴシック" panose="020B0600070205080204" pitchFamily="50" charset="-128"/>
              <a:ea typeface="ＭＳ Ｐゴシック" panose="020B0600070205080204" pitchFamily="50" charset="-128"/>
            </a:rPr>
            <a:t>　現在は財政措置のある市債の発行のみとしているが、今後大型事業の進捗に伴い発行額の増大を見込んでいるため、事業費の抑制や他財源の検討などに努める。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157480</xdr:rowOff>
    </xdr:to>
    <xdr:cxnSp macro="">
      <xdr:nvCxnSpPr>
        <xdr:cNvPr id="372" name="直線コネクタ 371"/>
        <xdr:cNvCxnSpPr/>
      </xdr:nvCxnSpPr>
      <xdr:spPr>
        <a:xfrm>
          <a:off x="3987800" y="12791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27940</xdr:rowOff>
    </xdr:from>
    <xdr:to>
      <xdr:col>19</xdr:col>
      <xdr:colOff>187325</xdr:colOff>
      <xdr:row>74</xdr:row>
      <xdr:rowOff>104140</xdr:rowOff>
    </xdr:to>
    <xdr:cxnSp macro="">
      <xdr:nvCxnSpPr>
        <xdr:cNvPr id="375" name="直線コネクタ 374"/>
        <xdr:cNvCxnSpPr/>
      </xdr:nvCxnSpPr>
      <xdr:spPr>
        <a:xfrm>
          <a:off x="3098800" y="12715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27940</xdr:rowOff>
    </xdr:from>
    <xdr:to>
      <xdr:col>15</xdr:col>
      <xdr:colOff>98425</xdr:colOff>
      <xdr:row>74</xdr:row>
      <xdr:rowOff>88900</xdr:rowOff>
    </xdr:to>
    <xdr:cxnSp macro="">
      <xdr:nvCxnSpPr>
        <xdr:cNvPr id="378" name="直線コネクタ 377"/>
        <xdr:cNvCxnSpPr/>
      </xdr:nvCxnSpPr>
      <xdr:spPr>
        <a:xfrm flipV="1">
          <a:off x="2209800" y="12715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88900</xdr:rowOff>
    </xdr:to>
    <xdr:cxnSp macro="">
      <xdr:nvCxnSpPr>
        <xdr:cNvPr id="381" name="直線コネクタ 380"/>
        <xdr:cNvCxnSpPr/>
      </xdr:nvCxnSpPr>
      <xdr:spPr>
        <a:xfrm>
          <a:off x="1320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1" name="楕円 390"/>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2"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3" name="楕円 392"/>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4" name="テキスト ボックス 393"/>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148590</xdr:rowOff>
    </xdr:from>
    <xdr:to>
      <xdr:col>15</xdr:col>
      <xdr:colOff>149225</xdr:colOff>
      <xdr:row>74</xdr:row>
      <xdr:rowOff>78740</xdr:rowOff>
    </xdr:to>
    <xdr:sp macro="" textlink="">
      <xdr:nvSpPr>
        <xdr:cNvPr id="395" name="楕円 394"/>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88917</xdr:rowOff>
    </xdr:from>
    <xdr:ext cx="762000" cy="259045"/>
    <xdr:sp macro="" textlink="">
      <xdr:nvSpPr>
        <xdr:cNvPr id="396" name="テキスト ボックス 395"/>
        <xdr:cNvSpPr txBox="1"/>
      </xdr:nvSpPr>
      <xdr:spPr>
        <a:xfrm>
          <a:off x="2717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7" name="楕円 396"/>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8" name="テキスト ボックス 397"/>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0" name="テキスト ボックス 399"/>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人件費、物件費、扶助費、補助費等とほとんどの項目において経常収支比率が上昇しており、結果として類似団体平均を下回ってはいるが平均に近い状況となった。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引き続き経常経費の縮減に努めていく。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161289</xdr:rowOff>
    </xdr:to>
    <xdr:cxnSp macro="">
      <xdr:nvCxnSpPr>
        <xdr:cNvPr id="429" name="直線コネクタ 428"/>
        <xdr:cNvCxnSpPr/>
      </xdr:nvCxnSpPr>
      <xdr:spPr>
        <a:xfrm>
          <a:off x="15671800" y="12951460"/>
          <a:ext cx="8382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92710</xdr:rowOff>
    </xdr:to>
    <xdr:cxnSp macro="">
      <xdr:nvCxnSpPr>
        <xdr:cNvPr id="432" name="直線コネクタ 431"/>
        <xdr:cNvCxnSpPr/>
      </xdr:nvCxnSpPr>
      <xdr:spPr>
        <a:xfrm>
          <a:off x="14782800" y="126542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75</xdr:row>
      <xdr:rowOff>127000</xdr:rowOff>
    </xdr:to>
    <xdr:cxnSp macro="">
      <xdr:nvCxnSpPr>
        <xdr:cNvPr id="435" name="直線コネクタ 434"/>
        <xdr:cNvCxnSpPr/>
      </xdr:nvCxnSpPr>
      <xdr:spPr>
        <a:xfrm flipV="1">
          <a:off x="13893800" y="1265428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109855</xdr:rowOff>
    </xdr:to>
    <xdr:cxnSp macro="">
      <xdr:nvCxnSpPr>
        <xdr:cNvPr id="438" name="直線コネクタ 437"/>
        <xdr:cNvCxnSpPr/>
      </xdr:nvCxnSpPr>
      <xdr:spPr>
        <a:xfrm flipV="1">
          <a:off x="13004800" y="1298575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0" name="テキスト ボックス 439"/>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8" name="楕円 447"/>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9"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0" name="楕円 449"/>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1" name="テキスト ボックス 45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2" name="楕円 451"/>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27957</xdr:rowOff>
    </xdr:from>
    <xdr:ext cx="762000" cy="259045"/>
    <xdr:sp macro="" textlink="">
      <xdr:nvSpPr>
        <xdr:cNvPr id="453" name="テキスト ボックス 452"/>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4" name="楕円 453"/>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55" name="テキスト ボックス 454"/>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59055</xdr:rowOff>
    </xdr:from>
    <xdr:to>
      <xdr:col>65</xdr:col>
      <xdr:colOff>53975</xdr:colOff>
      <xdr:row>76</xdr:row>
      <xdr:rowOff>160655</xdr:rowOff>
    </xdr:to>
    <xdr:sp macro="" textlink="">
      <xdr:nvSpPr>
        <xdr:cNvPr id="456" name="楕円 455"/>
        <xdr:cNvSpPr/>
      </xdr:nvSpPr>
      <xdr:spPr>
        <a:xfrm>
          <a:off x="12954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145432</xdr:rowOff>
    </xdr:from>
    <xdr:ext cx="762000" cy="259045"/>
    <xdr:sp macro="" textlink="">
      <xdr:nvSpPr>
        <xdr:cNvPr id="457" name="テキスト ボックス 456"/>
        <xdr:cNvSpPr txBox="1"/>
      </xdr:nvSpPr>
      <xdr:spPr>
        <a:xfrm>
          <a:off x="12623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13208</xdr:rowOff>
    </xdr:from>
    <xdr:to>
      <xdr:col>29</xdr:col>
      <xdr:colOff>127000</xdr:colOff>
      <xdr:row>18</xdr:row>
      <xdr:rowOff>35738</xdr:rowOff>
    </xdr:to>
    <xdr:cxnSp macro="">
      <xdr:nvCxnSpPr>
        <xdr:cNvPr id="50" name="直線コネクタ 49"/>
        <xdr:cNvCxnSpPr/>
      </xdr:nvCxnSpPr>
      <xdr:spPr bwMode="auto">
        <a:xfrm flipV="1">
          <a:off x="5003800" y="3146933"/>
          <a:ext cx="647700" cy="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35738</xdr:rowOff>
    </xdr:from>
    <xdr:to>
      <xdr:col>26</xdr:col>
      <xdr:colOff>50800</xdr:colOff>
      <xdr:row>18</xdr:row>
      <xdr:rowOff>43612</xdr:rowOff>
    </xdr:to>
    <xdr:cxnSp macro="">
      <xdr:nvCxnSpPr>
        <xdr:cNvPr id="53" name="直線コネクタ 52"/>
        <xdr:cNvCxnSpPr/>
      </xdr:nvCxnSpPr>
      <xdr:spPr bwMode="auto">
        <a:xfrm flipV="1">
          <a:off x="4305300" y="3169463"/>
          <a:ext cx="698500" cy="7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43612</xdr:rowOff>
    </xdr:from>
    <xdr:to>
      <xdr:col>22</xdr:col>
      <xdr:colOff>114300</xdr:colOff>
      <xdr:row>18</xdr:row>
      <xdr:rowOff>65875</xdr:rowOff>
    </xdr:to>
    <xdr:cxnSp macro="">
      <xdr:nvCxnSpPr>
        <xdr:cNvPr id="56" name="直線コネクタ 55"/>
        <xdr:cNvCxnSpPr/>
      </xdr:nvCxnSpPr>
      <xdr:spPr bwMode="auto">
        <a:xfrm flipV="1">
          <a:off x="3606800" y="3177337"/>
          <a:ext cx="698500" cy="2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65875</xdr:rowOff>
    </xdr:from>
    <xdr:to>
      <xdr:col>18</xdr:col>
      <xdr:colOff>177800</xdr:colOff>
      <xdr:row>18</xdr:row>
      <xdr:rowOff>122758</xdr:rowOff>
    </xdr:to>
    <xdr:cxnSp macro="">
      <xdr:nvCxnSpPr>
        <xdr:cNvPr id="59" name="直線コネクタ 58"/>
        <xdr:cNvCxnSpPr/>
      </xdr:nvCxnSpPr>
      <xdr:spPr bwMode="auto">
        <a:xfrm flipV="1">
          <a:off x="2908300" y="3199600"/>
          <a:ext cx="6985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133858</xdr:rowOff>
    </xdr:from>
    <xdr:to>
      <xdr:col>29</xdr:col>
      <xdr:colOff>177800</xdr:colOff>
      <xdr:row>18</xdr:row>
      <xdr:rowOff>64008</xdr:rowOff>
    </xdr:to>
    <xdr:sp macro="" textlink="">
      <xdr:nvSpPr>
        <xdr:cNvPr id="69" name="楕円 68"/>
        <xdr:cNvSpPr/>
      </xdr:nvSpPr>
      <xdr:spPr bwMode="auto">
        <a:xfrm>
          <a:off x="5600700" y="309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42435</xdr:rowOff>
    </xdr:from>
    <xdr:ext cx="762000" cy="259045"/>
    <xdr:sp macro="" textlink="">
      <xdr:nvSpPr>
        <xdr:cNvPr id="70" name="人口1人当たり決算額の推移該当値テキスト130"/>
        <xdr:cNvSpPr txBox="1"/>
      </xdr:nvSpPr>
      <xdr:spPr>
        <a:xfrm>
          <a:off x="5740400" y="300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156388</xdr:rowOff>
    </xdr:from>
    <xdr:to>
      <xdr:col>26</xdr:col>
      <xdr:colOff>101600</xdr:colOff>
      <xdr:row>18</xdr:row>
      <xdr:rowOff>86538</xdr:rowOff>
    </xdr:to>
    <xdr:sp macro="" textlink="">
      <xdr:nvSpPr>
        <xdr:cNvPr id="71" name="楕円 70"/>
        <xdr:cNvSpPr/>
      </xdr:nvSpPr>
      <xdr:spPr bwMode="auto">
        <a:xfrm>
          <a:off x="4953000" y="311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71315</xdr:rowOff>
    </xdr:from>
    <xdr:ext cx="736600" cy="259045"/>
    <xdr:sp macro="" textlink="">
      <xdr:nvSpPr>
        <xdr:cNvPr id="72" name="テキスト ボックス 71"/>
        <xdr:cNvSpPr txBox="1"/>
      </xdr:nvSpPr>
      <xdr:spPr>
        <a:xfrm>
          <a:off x="4622800" y="320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164262</xdr:rowOff>
    </xdr:from>
    <xdr:to>
      <xdr:col>22</xdr:col>
      <xdr:colOff>165100</xdr:colOff>
      <xdr:row>18</xdr:row>
      <xdr:rowOff>94412</xdr:rowOff>
    </xdr:to>
    <xdr:sp macro="" textlink="">
      <xdr:nvSpPr>
        <xdr:cNvPr id="73" name="楕円 72"/>
        <xdr:cNvSpPr/>
      </xdr:nvSpPr>
      <xdr:spPr bwMode="auto">
        <a:xfrm>
          <a:off x="4254500" y="312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79189</xdr:rowOff>
    </xdr:from>
    <xdr:ext cx="762000" cy="259045"/>
    <xdr:sp macro="" textlink="">
      <xdr:nvSpPr>
        <xdr:cNvPr id="74" name="テキスト ボックス 73"/>
        <xdr:cNvSpPr txBox="1"/>
      </xdr:nvSpPr>
      <xdr:spPr>
        <a:xfrm>
          <a:off x="3924300" y="321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15075</xdr:rowOff>
    </xdr:from>
    <xdr:to>
      <xdr:col>19</xdr:col>
      <xdr:colOff>38100</xdr:colOff>
      <xdr:row>18</xdr:row>
      <xdr:rowOff>116675</xdr:rowOff>
    </xdr:to>
    <xdr:sp macro="" textlink="">
      <xdr:nvSpPr>
        <xdr:cNvPr id="75" name="楕円 74"/>
        <xdr:cNvSpPr/>
      </xdr:nvSpPr>
      <xdr:spPr bwMode="auto">
        <a:xfrm>
          <a:off x="3556000" y="314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101452</xdr:rowOff>
    </xdr:from>
    <xdr:ext cx="762000" cy="259045"/>
    <xdr:sp macro="" textlink="">
      <xdr:nvSpPr>
        <xdr:cNvPr id="76" name="テキスト ボックス 75"/>
        <xdr:cNvSpPr txBox="1"/>
      </xdr:nvSpPr>
      <xdr:spPr>
        <a:xfrm>
          <a:off x="3225800" y="32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71958</xdr:rowOff>
    </xdr:from>
    <xdr:to>
      <xdr:col>15</xdr:col>
      <xdr:colOff>101600</xdr:colOff>
      <xdr:row>19</xdr:row>
      <xdr:rowOff>2108</xdr:rowOff>
    </xdr:to>
    <xdr:sp macro="" textlink="">
      <xdr:nvSpPr>
        <xdr:cNvPr id="77" name="楕円 76"/>
        <xdr:cNvSpPr/>
      </xdr:nvSpPr>
      <xdr:spPr bwMode="auto">
        <a:xfrm>
          <a:off x="2857500" y="320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158335</xdr:rowOff>
    </xdr:from>
    <xdr:ext cx="762000" cy="259045"/>
    <xdr:sp macro="" textlink="">
      <xdr:nvSpPr>
        <xdr:cNvPr id="78" name="テキスト ボックス 77"/>
        <xdr:cNvSpPr txBox="1"/>
      </xdr:nvSpPr>
      <xdr:spPr>
        <a:xfrm>
          <a:off x="2527300" y="329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28277</xdr:rowOff>
    </xdr:from>
    <xdr:to>
      <xdr:col>29</xdr:col>
      <xdr:colOff>127000</xdr:colOff>
      <xdr:row>37</xdr:row>
      <xdr:rowOff>77394</xdr:rowOff>
    </xdr:to>
    <xdr:cxnSp macro="">
      <xdr:nvCxnSpPr>
        <xdr:cNvPr id="113" name="直線コネクタ 112"/>
        <xdr:cNvCxnSpPr/>
      </xdr:nvCxnSpPr>
      <xdr:spPr bwMode="auto">
        <a:xfrm flipV="1">
          <a:off x="5003800" y="7152977"/>
          <a:ext cx="6477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77394</xdr:rowOff>
    </xdr:from>
    <xdr:to>
      <xdr:col>26</xdr:col>
      <xdr:colOff>50800</xdr:colOff>
      <xdr:row>37</xdr:row>
      <xdr:rowOff>122951</xdr:rowOff>
    </xdr:to>
    <xdr:cxnSp macro="">
      <xdr:nvCxnSpPr>
        <xdr:cNvPr id="116" name="直線コネクタ 115"/>
        <xdr:cNvCxnSpPr/>
      </xdr:nvCxnSpPr>
      <xdr:spPr bwMode="auto">
        <a:xfrm flipV="1">
          <a:off x="4305300" y="7202094"/>
          <a:ext cx="698500" cy="4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122951</xdr:rowOff>
    </xdr:from>
    <xdr:to>
      <xdr:col>22</xdr:col>
      <xdr:colOff>114300</xdr:colOff>
      <xdr:row>37</xdr:row>
      <xdr:rowOff>133139</xdr:rowOff>
    </xdr:to>
    <xdr:cxnSp macro="">
      <xdr:nvCxnSpPr>
        <xdr:cNvPr id="119" name="直線コネクタ 118"/>
        <xdr:cNvCxnSpPr/>
      </xdr:nvCxnSpPr>
      <xdr:spPr bwMode="auto">
        <a:xfrm flipV="1">
          <a:off x="3606800" y="7247651"/>
          <a:ext cx="698500" cy="1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133139</xdr:rowOff>
    </xdr:from>
    <xdr:to>
      <xdr:col>18</xdr:col>
      <xdr:colOff>177800</xdr:colOff>
      <xdr:row>37</xdr:row>
      <xdr:rowOff>141957</xdr:rowOff>
    </xdr:to>
    <xdr:cxnSp macro="">
      <xdr:nvCxnSpPr>
        <xdr:cNvPr id="122" name="直線コネクタ 121"/>
        <xdr:cNvCxnSpPr/>
      </xdr:nvCxnSpPr>
      <xdr:spPr bwMode="auto">
        <a:xfrm flipV="1">
          <a:off x="2908300" y="7257839"/>
          <a:ext cx="6985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148927</xdr:rowOff>
    </xdr:from>
    <xdr:to>
      <xdr:col>29</xdr:col>
      <xdr:colOff>177800</xdr:colOff>
      <xdr:row>37</xdr:row>
      <xdr:rowOff>79077</xdr:rowOff>
    </xdr:to>
    <xdr:sp macro="" textlink="">
      <xdr:nvSpPr>
        <xdr:cNvPr id="132" name="楕円 131"/>
        <xdr:cNvSpPr/>
      </xdr:nvSpPr>
      <xdr:spPr bwMode="auto">
        <a:xfrm>
          <a:off x="5600700" y="710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121004</xdr:rowOff>
    </xdr:from>
    <xdr:ext cx="762000" cy="259045"/>
    <xdr:sp macro="" textlink="">
      <xdr:nvSpPr>
        <xdr:cNvPr id="133" name="人口1人当たり決算額の推移該当値テキスト445"/>
        <xdr:cNvSpPr txBox="1"/>
      </xdr:nvSpPr>
      <xdr:spPr>
        <a:xfrm>
          <a:off x="5740400" y="707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26594</xdr:rowOff>
    </xdr:from>
    <xdr:to>
      <xdr:col>26</xdr:col>
      <xdr:colOff>101600</xdr:colOff>
      <xdr:row>37</xdr:row>
      <xdr:rowOff>128194</xdr:rowOff>
    </xdr:to>
    <xdr:sp macro="" textlink="">
      <xdr:nvSpPr>
        <xdr:cNvPr id="134" name="楕円 133"/>
        <xdr:cNvSpPr/>
      </xdr:nvSpPr>
      <xdr:spPr bwMode="auto">
        <a:xfrm>
          <a:off x="4953000" y="715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112971</xdr:rowOff>
    </xdr:from>
    <xdr:ext cx="736600" cy="259045"/>
    <xdr:sp macro="" textlink="">
      <xdr:nvSpPr>
        <xdr:cNvPr id="135" name="テキスト ボックス 134"/>
        <xdr:cNvSpPr txBox="1"/>
      </xdr:nvSpPr>
      <xdr:spPr>
        <a:xfrm>
          <a:off x="4622800" y="72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72151</xdr:rowOff>
    </xdr:from>
    <xdr:to>
      <xdr:col>22</xdr:col>
      <xdr:colOff>165100</xdr:colOff>
      <xdr:row>37</xdr:row>
      <xdr:rowOff>173751</xdr:rowOff>
    </xdr:to>
    <xdr:sp macro="" textlink="">
      <xdr:nvSpPr>
        <xdr:cNvPr id="136" name="楕円 135"/>
        <xdr:cNvSpPr/>
      </xdr:nvSpPr>
      <xdr:spPr bwMode="auto">
        <a:xfrm>
          <a:off x="4254500" y="71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158528</xdr:rowOff>
    </xdr:from>
    <xdr:ext cx="762000" cy="259045"/>
    <xdr:sp macro="" textlink="">
      <xdr:nvSpPr>
        <xdr:cNvPr id="137" name="テキスト ボックス 136"/>
        <xdr:cNvSpPr txBox="1"/>
      </xdr:nvSpPr>
      <xdr:spPr>
        <a:xfrm>
          <a:off x="3924300" y="728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82339</xdr:rowOff>
    </xdr:from>
    <xdr:to>
      <xdr:col>19</xdr:col>
      <xdr:colOff>38100</xdr:colOff>
      <xdr:row>37</xdr:row>
      <xdr:rowOff>183939</xdr:rowOff>
    </xdr:to>
    <xdr:sp macro="" textlink="">
      <xdr:nvSpPr>
        <xdr:cNvPr id="138" name="楕円 137"/>
        <xdr:cNvSpPr/>
      </xdr:nvSpPr>
      <xdr:spPr bwMode="auto">
        <a:xfrm>
          <a:off x="3556000" y="720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168716</xdr:rowOff>
    </xdr:from>
    <xdr:ext cx="762000" cy="259045"/>
    <xdr:sp macro="" textlink="">
      <xdr:nvSpPr>
        <xdr:cNvPr id="139" name="テキスト ボックス 138"/>
        <xdr:cNvSpPr txBox="1"/>
      </xdr:nvSpPr>
      <xdr:spPr>
        <a:xfrm>
          <a:off x="3225800" y="72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91157</xdr:rowOff>
    </xdr:from>
    <xdr:to>
      <xdr:col>15</xdr:col>
      <xdr:colOff>101600</xdr:colOff>
      <xdr:row>37</xdr:row>
      <xdr:rowOff>192757</xdr:rowOff>
    </xdr:to>
    <xdr:sp macro="" textlink="">
      <xdr:nvSpPr>
        <xdr:cNvPr id="140" name="楕円 139"/>
        <xdr:cNvSpPr/>
      </xdr:nvSpPr>
      <xdr:spPr bwMode="auto">
        <a:xfrm>
          <a:off x="2857500" y="72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177534</xdr:rowOff>
    </xdr:from>
    <xdr:ext cx="762000" cy="259045"/>
    <xdr:sp macro="" textlink="">
      <xdr:nvSpPr>
        <xdr:cNvPr id="141" name="テキスト ボックス 140"/>
        <xdr:cNvSpPr txBox="1"/>
      </xdr:nvSpPr>
      <xdr:spPr>
        <a:xfrm>
          <a:off x="2527300" y="73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56,329
53,639
28.19
21,687,450
20,789,234
625,554
12,254,320
10,882,117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167437</xdr:rowOff>
    </xdr:from>
    <xdr:to>
      <xdr:col>24</xdr:col>
      <xdr:colOff>63500</xdr:colOff>
      <xdr:row>37</xdr:row>
      <xdr:rowOff>23381</xdr:rowOff>
    </xdr:to>
    <xdr:cxnSp macro="">
      <xdr:nvCxnSpPr>
        <xdr:cNvPr id="61" name="直線コネクタ 60"/>
        <xdr:cNvCxnSpPr/>
      </xdr:nvCxnSpPr>
      <xdr:spPr>
        <a:xfrm flipV="1">
          <a:off x="3797300" y="6339637"/>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23381</xdr:rowOff>
    </xdr:from>
    <xdr:to>
      <xdr:col>19</xdr:col>
      <xdr:colOff>177800</xdr:colOff>
      <xdr:row>37</xdr:row>
      <xdr:rowOff>33268</xdr:rowOff>
    </xdr:to>
    <xdr:cxnSp macro="">
      <xdr:nvCxnSpPr>
        <xdr:cNvPr id="64" name="直線コネクタ 63"/>
        <xdr:cNvCxnSpPr/>
      </xdr:nvCxnSpPr>
      <xdr:spPr>
        <a:xfrm flipV="1">
          <a:off x="2908300" y="6367031"/>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33268</xdr:rowOff>
    </xdr:from>
    <xdr:to>
      <xdr:col>15</xdr:col>
      <xdr:colOff>50800</xdr:colOff>
      <xdr:row>37</xdr:row>
      <xdr:rowOff>73006</xdr:rowOff>
    </xdr:to>
    <xdr:cxnSp macro="">
      <xdr:nvCxnSpPr>
        <xdr:cNvPr id="67" name="直線コネクタ 66"/>
        <xdr:cNvCxnSpPr/>
      </xdr:nvCxnSpPr>
      <xdr:spPr>
        <a:xfrm flipV="1">
          <a:off x="2019300" y="6376918"/>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73006</xdr:rowOff>
    </xdr:from>
    <xdr:to>
      <xdr:col>10</xdr:col>
      <xdr:colOff>114300</xdr:colOff>
      <xdr:row>38</xdr:row>
      <xdr:rowOff>91922</xdr:rowOff>
    </xdr:to>
    <xdr:cxnSp macro="">
      <xdr:nvCxnSpPr>
        <xdr:cNvPr id="70" name="直線コネクタ 69"/>
        <xdr:cNvCxnSpPr/>
      </xdr:nvCxnSpPr>
      <xdr:spPr>
        <a:xfrm flipV="1">
          <a:off x="1130300" y="6416656"/>
          <a:ext cx="889000" cy="19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116637</xdr:rowOff>
    </xdr:from>
    <xdr:to>
      <xdr:col>24</xdr:col>
      <xdr:colOff>114300</xdr:colOff>
      <xdr:row>37</xdr:row>
      <xdr:rowOff>46787</xdr:rowOff>
    </xdr:to>
    <xdr:sp macro="" textlink="">
      <xdr:nvSpPr>
        <xdr:cNvPr id="80" name="楕円 79"/>
        <xdr:cNvSpPr/>
      </xdr:nvSpPr>
      <xdr:spPr>
        <a:xfrm>
          <a:off x="4584700" y="62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95064</xdr:rowOff>
    </xdr:from>
    <xdr:ext cx="534377" cy="259045"/>
    <xdr:sp macro="" textlink="">
      <xdr:nvSpPr>
        <xdr:cNvPr id="81" name="人件費該当値テキスト"/>
        <xdr:cNvSpPr txBox="1"/>
      </xdr:nvSpPr>
      <xdr:spPr>
        <a:xfrm>
          <a:off x="4686300" y="62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144031</xdr:rowOff>
    </xdr:from>
    <xdr:to>
      <xdr:col>20</xdr:col>
      <xdr:colOff>38100</xdr:colOff>
      <xdr:row>37</xdr:row>
      <xdr:rowOff>74181</xdr:rowOff>
    </xdr:to>
    <xdr:sp macro="" textlink="">
      <xdr:nvSpPr>
        <xdr:cNvPr id="82" name="楕円 81"/>
        <xdr:cNvSpPr/>
      </xdr:nvSpPr>
      <xdr:spPr>
        <a:xfrm>
          <a:off x="3746500" y="63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65308</xdr:rowOff>
    </xdr:from>
    <xdr:ext cx="534377" cy="259045"/>
    <xdr:sp macro="" textlink="">
      <xdr:nvSpPr>
        <xdr:cNvPr id="83" name="テキスト ボックス 82"/>
        <xdr:cNvSpPr txBox="1"/>
      </xdr:nvSpPr>
      <xdr:spPr>
        <a:xfrm>
          <a:off x="3530111" y="64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153918</xdr:rowOff>
    </xdr:from>
    <xdr:to>
      <xdr:col>15</xdr:col>
      <xdr:colOff>101600</xdr:colOff>
      <xdr:row>37</xdr:row>
      <xdr:rowOff>84068</xdr:rowOff>
    </xdr:to>
    <xdr:sp macro="" textlink="">
      <xdr:nvSpPr>
        <xdr:cNvPr id="84" name="楕円 83"/>
        <xdr:cNvSpPr/>
      </xdr:nvSpPr>
      <xdr:spPr>
        <a:xfrm>
          <a:off x="28575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75195</xdr:rowOff>
    </xdr:from>
    <xdr:ext cx="534377" cy="259045"/>
    <xdr:sp macro="" textlink="">
      <xdr:nvSpPr>
        <xdr:cNvPr id="85" name="テキスト ボックス 84"/>
        <xdr:cNvSpPr txBox="1"/>
      </xdr:nvSpPr>
      <xdr:spPr>
        <a:xfrm>
          <a:off x="2641111" y="6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22206</xdr:rowOff>
    </xdr:from>
    <xdr:to>
      <xdr:col>10</xdr:col>
      <xdr:colOff>165100</xdr:colOff>
      <xdr:row>37</xdr:row>
      <xdr:rowOff>123806</xdr:rowOff>
    </xdr:to>
    <xdr:sp macro="" textlink="">
      <xdr:nvSpPr>
        <xdr:cNvPr id="86" name="楕円 85"/>
        <xdr:cNvSpPr/>
      </xdr:nvSpPr>
      <xdr:spPr>
        <a:xfrm>
          <a:off x="1968500" y="63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114933</xdr:rowOff>
    </xdr:from>
    <xdr:ext cx="534377" cy="259045"/>
    <xdr:sp macro="" textlink="">
      <xdr:nvSpPr>
        <xdr:cNvPr id="87" name="テキスト ボックス 86"/>
        <xdr:cNvSpPr txBox="1"/>
      </xdr:nvSpPr>
      <xdr:spPr>
        <a:xfrm>
          <a:off x="1752111" y="6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41122</xdr:rowOff>
    </xdr:from>
    <xdr:to>
      <xdr:col>6</xdr:col>
      <xdr:colOff>38100</xdr:colOff>
      <xdr:row>38</xdr:row>
      <xdr:rowOff>142722</xdr:rowOff>
    </xdr:to>
    <xdr:sp macro="" textlink="">
      <xdr:nvSpPr>
        <xdr:cNvPr id="88" name="楕円 87"/>
        <xdr:cNvSpPr/>
      </xdr:nvSpPr>
      <xdr:spPr>
        <a:xfrm>
          <a:off x="1079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133849</xdr:rowOff>
    </xdr:from>
    <xdr:ext cx="534377" cy="259045"/>
    <xdr:sp macro="" textlink="">
      <xdr:nvSpPr>
        <xdr:cNvPr id="89" name="テキスト ボックス 88"/>
        <xdr:cNvSpPr txBox="1"/>
      </xdr:nvSpPr>
      <xdr:spPr>
        <a:xfrm>
          <a:off x="863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84189</xdr:rowOff>
    </xdr:from>
    <xdr:to>
      <xdr:col>24</xdr:col>
      <xdr:colOff>63500</xdr:colOff>
      <xdr:row>56</xdr:row>
      <xdr:rowOff>114871</xdr:rowOff>
    </xdr:to>
    <xdr:cxnSp macro="">
      <xdr:nvCxnSpPr>
        <xdr:cNvPr id="119" name="直線コネクタ 118"/>
        <xdr:cNvCxnSpPr/>
      </xdr:nvCxnSpPr>
      <xdr:spPr>
        <a:xfrm>
          <a:off x="3797300" y="9685389"/>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84189</xdr:rowOff>
    </xdr:from>
    <xdr:to>
      <xdr:col>19</xdr:col>
      <xdr:colOff>177800</xdr:colOff>
      <xdr:row>56</xdr:row>
      <xdr:rowOff>103975</xdr:rowOff>
    </xdr:to>
    <xdr:cxnSp macro="">
      <xdr:nvCxnSpPr>
        <xdr:cNvPr id="122" name="直線コネクタ 121"/>
        <xdr:cNvCxnSpPr/>
      </xdr:nvCxnSpPr>
      <xdr:spPr>
        <a:xfrm flipV="1">
          <a:off x="2908300" y="9685389"/>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103975</xdr:rowOff>
    </xdr:from>
    <xdr:to>
      <xdr:col>15</xdr:col>
      <xdr:colOff>50800</xdr:colOff>
      <xdr:row>56</xdr:row>
      <xdr:rowOff>164605</xdr:rowOff>
    </xdr:to>
    <xdr:cxnSp macro="">
      <xdr:nvCxnSpPr>
        <xdr:cNvPr id="125" name="直線コネクタ 124"/>
        <xdr:cNvCxnSpPr/>
      </xdr:nvCxnSpPr>
      <xdr:spPr>
        <a:xfrm flipV="1">
          <a:off x="2019300" y="9705175"/>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122263</xdr:rowOff>
    </xdr:from>
    <xdr:to>
      <xdr:col>10</xdr:col>
      <xdr:colOff>114300</xdr:colOff>
      <xdr:row>56</xdr:row>
      <xdr:rowOff>164605</xdr:rowOff>
    </xdr:to>
    <xdr:cxnSp macro="">
      <xdr:nvCxnSpPr>
        <xdr:cNvPr id="128" name="直線コネクタ 127"/>
        <xdr:cNvCxnSpPr/>
      </xdr:nvCxnSpPr>
      <xdr:spPr>
        <a:xfrm>
          <a:off x="1130300" y="9723463"/>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64071</xdr:rowOff>
    </xdr:from>
    <xdr:to>
      <xdr:col>24</xdr:col>
      <xdr:colOff>114300</xdr:colOff>
      <xdr:row>56</xdr:row>
      <xdr:rowOff>165671</xdr:rowOff>
    </xdr:to>
    <xdr:sp macro="" textlink="">
      <xdr:nvSpPr>
        <xdr:cNvPr id="138" name="楕円 137"/>
        <xdr:cNvSpPr/>
      </xdr:nvSpPr>
      <xdr:spPr>
        <a:xfrm>
          <a:off x="4584700" y="96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42498</xdr:rowOff>
    </xdr:from>
    <xdr:ext cx="534377" cy="259045"/>
    <xdr:sp macro="" textlink="">
      <xdr:nvSpPr>
        <xdr:cNvPr id="139" name="物件費該当値テキスト"/>
        <xdr:cNvSpPr txBox="1"/>
      </xdr:nvSpPr>
      <xdr:spPr>
        <a:xfrm>
          <a:off x="4686300"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33389</xdr:rowOff>
    </xdr:from>
    <xdr:to>
      <xdr:col>20</xdr:col>
      <xdr:colOff>38100</xdr:colOff>
      <xdr:row>56</xdr:row>
      <xdr:rowOff>134989</xdr:rowOff>
    </xdr:to>
    <xdr:sp macro="" textlink="">
      <xdr:nvSpPr>
        <xdr:cNvPr id="140" name="楕円 139"/>
        <xdr:cNvSpPr/>
      </xdr:nvSpPr>
      <xdr:spPr>
        <a:xfrm>
          <a:off x="3746500" y="96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126116</xdr:rowOff>
    </xdr:from>
    <xdr:ext cx="534377" cy="259045"/>
    <xdr:sp macro="" textlink="">
      <xdr:nvSpPr>
        <xdr:cNvPr id="141" name="テキスト ボックス 140"/>
        <xdr:cNvSpPr txBox="1"/>
      </xdr:nvSpPr>
      <xdr:spPr>
        <a:xfrm>
          <a:off x="3530111" y="97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53175</xdr:rowOff>
    </xdr:from>
    <xdr:to>
      <xdr:col>15</xdr:col>
      <xdr:colOff>101600</xdr:colOff>
      <xdr:row>56</xdr:row>
      <xdr:rowOff>154775</xdr:rowOff>
    </xdr:to>
    <xdr:sp macro="" textlink="">
      <xdr:nvSpPr>
        <xdr:cNvPr id="142" name="楕円 141"/>
        <xdr:cNvSpPr/>
      </xdr:nvSpPr>
      <xdr:spPr>
        <a:xfrm>
          <a:off x="2857500" y="9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145902</xdr:rowOff>
    </xdr:from>
    <xdr:ext cx="534377" cy="259045"/>
    <xdr:sp macro="" textlink="">
      <xdr:nvSpPr>
        <xdr:cNvPr id="143" name="テキスト ボックス 142"/>
        <xdr:cNvSpPr txBox="1"/>
      </xdr:nvSpPr>
      <xdr:spPr>
        <a:xfrm>
          <a:off x="2641111" y="97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113805</xdr:rowOff>
    </xdr:from>
    <xdr:to>
      <xdr:col>10</xdr:col>
      <xdr:colOff>165100</xdr:colOff>
      <xdr:row>57</xdr:row>
      <xdr:rowOff>43955</xdr:rowOff>
    </xdr:to>
    <xdr:sp macro="" textlink="">
      <xdr:nvSpPr>
        <xdr:cNvPr id="144" name="楕円 143"/>
        <xdr:cNvSpPr/>
      </xdr:nvSpPr>
      <xdr:spPr>
        <a:xfrm>
          <a:off x="1968500" y="97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35082</xdr:rowOff>
    </xdr:from>
    <xdr:ext cx="534377" cy="259045"/>
    <xdr:sp macro="" textlink="">
      <xdr:nvSpPr>
        <xdr:cNvPr id="145" name="テキスト ボックス 144"/>
        <xdr:cNvSpPr txBox="1"/>
      </xdr:nvSpPr>
      <xdr:spPr>
        <a:xfrm>
          <a:off x="1752111" y="98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71463</xdr:rowOff>
    </xdr:from>
    <xdr:to>
      <xdr:col>6</xdr:col>
      <xdr:colOff>38100</xdr:colOff>
      <xdr:row>57</xdr:row>
      <xdr:rowOff>1613</xdr:rowOff>
    </xdr:to>
    <xdr:sp macro="" textlink="">
      <xdr:nvSpPr>
        <xdr:cNvPr id="146" name="楕円 145"/>
        <xdr:cNvSpPr/>
      </xdr:nvSpPr>
      <xdr:spPr>
        <a:xfrm>
          <a:off x="1079500" y="9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164190</xdr:rowOff>
    </xdr:from>
    <xdr:ext cx="534377" cy="259045"/>
    <xdr:sp macro="" textlink="">
      <xdr:nvSpPr>
        <xdr:cNvPr id="147" name="テキスト ボックス 146"/>
        <xdr:cNvSpPr txBox="1"/>
      </xdr:nvSpPr>
      <xdr:spPr>
        <a:xfrm>
          <a:off x="863111" y="97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19038</xdr:rowOff>
    </xdr:from>
    <xdr:to>
      <xdr:col>24</xdr:col>
      <xdr:colOff>63500</xdr:colOff>
      <xdr:row>78</xdr:row>
      <xdr:rowOff>37173</xdr:rowOff>
    </xdr:to>
    <xdr:cxnSp macro="">
      <xdr:nvCxnSpPr>
        <xdr:cNvPr id="176" name="直線コネクタ 175"/>
        <xdr:cNvCxnSpPr/>
      </xdr:nvCxnSpPr>
      <xdr:spPr>
        <a:xfrm flipV="1">
          <a:off x="3797300" y="13392138"/>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37173</xdr:rowOff>
    </xdr:from>
    <xdr:to>
      <xdr:col>19</xdr:col>
      <xdr:colOff>177800</xdr:colOff>
      <xdr:row>78</xdr:row>
      <xdr:rowOff>40182</xdr:rowOff>
    </xdr:to>
    <xdr:cxnSp macro="">
      <xdr:nvCxnSpPr>
        <xdr:cNvPr id="179" name="直線コネクタ 178"/>
        <xdr:cNvCxnSpPr/>
      </xdr:nvCxnSpPr>
      <xdr:spPr>
        <a:xfrm flipV="1">
          <a:off x="2908300" y="1341027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40182</xdr:rowOff>
    </xdr:from>
    <xdr:to>
      <xdr:col>15</xdr:col>
      <xdr:colOff>50800</xdr:colOff>
      <xdr:row>78</xdr:row>
      <xdr:rowOff>97295</xdr:rowOff>
    </xdr:to>
    <xdr:cxnSp macro="">
      <xdr:nvCxnSpPr>
        <xdr:cNvPr id="182" name="直線コネクタ 181"/>
        <xdr:cNvCxnSpPr/>
      </xdr:nvCxnSpPr>
      <xdr:spPr>
        <a:xfrm flipV="1">
          <a:off x="2019300" y="13413282"/>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97295</xdr:rowOff>
    </xdr:from>
    <xdr:to>
      <xdr:col>10</xdr:col>
      <xdr:colOff>114300</xdr:colOff>
      <xdr:row>78</xdr:row>
      <xdr:rowOff>125564</xdr:rowOff>
    </xdr:to>
    <xdr:cxnSp macro="">
      <xdr:nvCxnSpPr>
        <xdr:cNvPr id="185" name="直線コネクタ 184"/>
        <xdr:cNvCxnSpPr/>
      </xdr:nvCxnSpPr>
      <xdr:spPr>
        <a:xfrm flipV="1">
          <a:off x="1130300" y="1347039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139688</xdr:rowOff>
    </xdr:from>
    <xdr:to>
      <xdr:col>24</xdr:col>
      <xdr:colOff>114300</xdr:colOff>
      <xdr:row>78</xdr:row>
      <xdr:rowOff>69838</xdr:rowOff>
    </xdr:to>
    <xdr:sp macro="" textlink="">
      <xdr:nvSpPr>
        <xdr:cNvPr id="195" name="楕円 194"/>
        <xdr:cNvSpPr/>
      </xdr:nvSpPr>
      <xdr:spPr>
        <a:xfrm>
          <a:off x="4584700" y="133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162565</xdr:rowOff>
    </xdr:from>
    <xdr:ext cx="469744" cy="259045"/>
    <xdr:sp macro="" textlink="">
      <xdr:nvSpPr>
        <xdr:cNvPr id="196" name="維持補修費該当値テキスト"/>
        <xdr:cNvSpPr txBox="1"/>
      </xdr:nvSpPr>
      <xdr:spPr>
        <a:xfrm>
          <a:off x="4686300" y="131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157823</xdr:rowOff>
    </xdr:from>
    <xdr:to>
      <xdr:col>20</xdr:col>
      <xdr:colOff>38100</xdr:colOff>
      <xdr:row>78</xdr:row>
      <xdr:rowOff>87973</xdr:rowOff>
    </xdr:to>
    <xdr:sp macro="" textlink="">
      <xdr:nvSpPr>
        <xdr:cNvPr id="197" name="楕円 196"/>
        <xdr:cNvSpPr/>
      </xdr:nvSpPr>
      <xdr:spPr>
        <a:xfrm>
          <a:off x="3746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104500</xdr:rowOff>
    </xdr:from>
    <xdr:ext cx="469744" cy="259045"/>
    <xdr:sp macro="" textlink="">
      <xdr:nvSpPr>
        <xdr:cNvPr id="198" name="テキスト ボックス 197"/>
        <xdr:cNvSpPr txBox="1"/>
      </xdr:nvSpPr>
      <xdr:spPr>
        <a:xfrm>
          <a:off x="3562428" y="1313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160832</xdr:rowOff>
    </xdr:from>
    <xdr:to>
      <xdr:col>15</xdr:col>
      <xdr:colOff>101600</xdr:colOff>
      <xdr:row>78</xdr:row>
      <xdr:rowOff>90982</xdr:rowOff>
    </xdr:to>
    <xdr:sp macro="" textlink="">
      <xdr:nvSpPr>
        <xdr:cNvPr id="199" name="楕円 198"/>
        <xdr:cNvSpPr/>
      </xdr:nvSpPr>
      <xdr:spPr>
        <a:xfrm>
          <a:off x="2857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107509</xdr:rowOff>
    </xdr:from>
    <xdr:ext cx="469744" cy="259045"/>
    <xdr:sp macro="" textlink="">
      <xdr:nvSpPr>
        <xdr:cNvPr id="200" name="テキスト ボックス 199"/>
        <xdr:cNvSpPr txBox="1"/>
      </xdr:nvSpPr>
      <xdr:spPr>
        <a:xfrm>
          <a:off x="2673428" y="131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46495</xdr:rowOff>
    </xdr:from>
    <xdr:to>
      <xdr:col>10</xdr:col>
      <xdr:colOff>165100</xdr:colOff>
      <xdr:row>78</xdr:row>
      <xdr:rowOff>148095</xdr:rowOff>
    </xdr:to>
    <xdr:sp macro="" textlink="">
      <xdr:nvSpPr>
        <xdr:cNvPr id="201" name="楕円 200"/>
        <xdr:cNvSpPr/>
      </xdr:nvSpPr>
      <xdr:spPr>
        <a:xfrm>
          <a:off x="1968500" y="13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139222</xdr:rowOff>
    </xdr:from>
    <xdr:ext cx="469744" cy="259045"/>
    <xdr:sp macro="" textlink="">
      <xdr:nvSpPr>
        <xdr:cNvPr id="202" name="テキスト ボックス 201"/>
        <xdr:cNvSpPr txBox="1"/>
      </xdr:nvSpPr>
      <xdr:spPr>
        <a:xfrm>
          <a:off x="1784428" y="135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74764</xdr:rowOff>
    </xdr:from>
    <xdr:to>
      <xdr:col>6</xdr:col>
      <xdr:colOff>38100</xdr:colOff>
      <xdr:row>79</xdr:row>
      <xdr:rowOff>4914</xdr:rowOff>
    </xdr:to>
    <xdr:sp macro="" textlink="">
      <xdr:nvSpPr>
        <xdr:cNvPr id="203" name="楕円 202"/>
        <xdr:cNvSpPr/>
      </xdr:nvSpPr>
      <xdr:spPr>
        <a:xfrm>
          <a:off x="10795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167491</xdr:rowOff>
    </xdr:from>
    <xdr:ext cx="469744" cy="259045"/>
    <xdr:sp macro="" textlink="">
      <xdr:nvSpPr>
        <xdr:cNvPr id="204" name="テキスト ボックス 203"/>
        <xdr:cNvSpPr txBox="1"/>
      </xdr:nvSpPr>
      <xdr:spPr>
        <a:xfrm>
          <a:off x="895428" y="1354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67506</xdr:rowOff>
    </xdr:from>
    <xdr:to>
      <xdr:col>24</xdr:col>
      <xdr:colOff>63500</xdr:colOff>
      <xdr:row>97</xdr:row>
      <xdr:rowOff>106989</xdr:rowOff>
    </xdr:to>
    <xdr:cxnSp macro="">
      <xdr:nvCxnSpPr>
        <xdr:cNvPr id="236" name="直線コネクタ 235"/>
        <xdr:cNvCxnSpPr/>
      </xdr:nvCxnSpPr>
      <xdr:spPr>
        <a:xfrm flipV="1">
          <a:off x="3797300" y="16698156"/>
          <a:ext cx="8382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163931</xdr:rowOff>
    </xdr:from>
    <xdr:to>
      <xdr:col>19</xdr:col>
      <xdr:colOff>177800</xdr:colOff>
      <xdr:row>97</xdr:row>
      <xdr:rowOff>106989</xdr:rowOff>
    </xdr:to>
    <xdr:cxnSp macro="">
      <xdr:nvCxnSpPr>
        <xdr:cNvPr id="239" name="直線コネクタ 238"/>
        <xdr:cNvCxnSpPr/>
      </xdr:nvCxnSpPr>
      <xdr:spPr>
        <a:xfrm>
          <a:off x="2908300" y="16623131"/>
          <a:ext cx="889000" cy="1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163931</xdr:rowOff>
    </xdr:from>
    <xdr:to>
      <xdr:col>15</xdr:col>
      <xdr:colOff>50800</xdr:colOff>
      <xdr:row>98</xdr:row>
      <xdr:rowOff>96255</xdr:rowOff>
    </xdr:to>
    <xdr:cxnSp macro="">
      <xdr:nvCxnSpPr>
        <xdr:cNvPr id="242" name="直線コネクタ 241"/>
        <xdr:cNvCxnSpPr/>
      </xdr:nvCxnSpPr>
      <xdr:spPr>
        <a:xfrm flipV="1">
          <a:off x="2019300" y="16623131"/>
          <a:ext cx="889000" cy="2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96255</xdr:rowOff>
    </xdr:from>
    <xdr:to>
      <xdr:col>10</xdr:col>
      <xdr:colOff>114300</xdr:colOff>
      <xdr:row>98</xdr:row>
      <xdr:rowOff>120769</xdr:rowOff>
    </xdr:to>
    <xdr:cxnSp macro="">
      <xdr:nvCxnSpPr>
        <xdr:cNvPr id="245" name="直線コネクタ 244"/>
        <xdr:cNvCxnSpPr/>
      </xdr:nvCxnSpPr>
      <xdr:spPr>
        <a:xfrm flipV="1">
          <a:off x="1130300" y="16898355"/>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37885</xdr:rowOff>
    </xdr:from>
    <xdr:ext cx="534377" cy="259045"/>
    <xdr:sp macro="" textlink="">
      <xdr:nvSpPr>
        <xdr:cNvPr id="247" name="テキスト ボックス 246"/>
        <xdr:cNvSpPr txBox="1"/>
      </xdr:nvSpPr>
      <xdr:spPr>
        <a:xfrm>
          <a:off x="1752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16706</xdr:rowOff>
    </xdr:from>
    <xdr:to>
      <xdr:col>24</xdr:col>
      <xdr:colOff>114300</xdr:colOff>
      <xdr:row>97</xdr:row>
      <xdr:rowOff>118306</xdr:rowOff>
    </xdr:to>
    <xdr:sp macro="" textlink="">
      <xdr:nvSpPr>
        <xdr:cNvPr id="255" name="楕円 254"/>
        <xdr:cNvSpPr/>
      </xdr:nvSpPr>
      <xdr:spPr>
        <a:xfrm>
          <a:off x="4584700" y="166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166583</xdr:rowOff>
    </xdr:from>
    <xdr:ext cx="534377" cy="259045"/>
    <xdr:sp macro="" textlink="">
      <xdr:nvSpPr>
        <xdr:cNvPr id="256" name="扶助費該当値テキスト"/>
        <xdr:cNvSpPr txBox="1"/>
      </xdr:nvSpPr>
      <xdr:spPr>
        <a:xfrm>
          <a:off x="4686300" y="166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56189</xdr:rowOff>
    </xdr:from>
    <xdr:to>
      <xdr:col>20</xdr:col>
      <xdr:colOff>38100</xdr:colOff>
      <xdr:row>97</xdr:row>
      <xdr:rowOff>157789</xdr:rowOff>
    </xdr:to>
    <xdr:sp macro="" textlink="">
      <xdr:nvSpPr>
        <xdr:cNvPr id="257" name="楕円 256"/>
        <xdr:cNvSpPr/>
      </xdr:nvSpPr>
      <xdr:spPr>
        <a:xfrm>
          <a:off x="3746500" y="166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148916</xdr:rowOff>
    </xdr:from>
    <xdr:ext cx="534377" cy="259045"/>
    <xdr:sp macro="" textlink="">
      <xdr:nvSpPr>
        <xdr:cNvPr id="258" name="テキスト ボックス 257"/>
        <xdr:cNvSpPr txBox="1"/>
      </xdr:nvSpPr>
      <xdr:spPr>
        <a:xfrm>
          <a:off x="3530111" y="167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113131</xdr:rowOff>
    </xdr:from>
    <xdr:to>
      <xdr:col>15</xdr:col>
      <xdr:colOff>101600</xdr:colOff>
      <xdr:row>97</xdr:row>
      <xdr:rowOff>43281</xdr:rowOff>
    </xdr:to>
    <xdr:sp macro="" textlink="">
      <xdr:nvSpPr>
        <xdr:cNvPr id="259" name="楕円 258"/>
        <xdr:cNvSpPr/>
      </xdr:nvSpPr>
      <xdr:spPr>
        <a:xfrm>
          <a:off x="2857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34408</xdr:rowOff>
    </xdr:from>
    <xdr:ext cx="599010" cy="259045"/>
    <xdr:sp macro="" textlink="">
      <xdr:nvSpPr>
        <xdr:cNvPr id="260" name="テキスト ボックス 259"/>
        <xdr:cNvSpPr txBox="1"/>
      </xdr:nvSpPr>
      <xdr:spPr>
        <a:xfrm>
          <a:off x="2608795" y="1666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45455</xdr:rowOff>
    </xdr:from>
    <xdr:to>
      <xdr:col>10</xdr:col>
      <xdr:colOff>165100</xdr:colOff>
      <xdr:row>98</xdr:row>
      <xdr:rowOff>147055</xdr:rowOff>
    </xdr:to>
    <xdr:sp macro="" textlink="">
      <xdr:nvSpPr>
        <xdr:cNvPr id="261" name="楕円 260"/>
        <xdr:cNvSpPr/>
      </xdr:nvSpPr>
      <xdr:spPr>
        <a:xfrm>
          <a:off x="1968500" y="168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138182</xdr:rowOff>
    </xdr:from>
    <xdr:ext cx="534377" cy="259045"/>
    <xdr:sp macro="" textlink="">
      <xdr:nvSpPr>
        <xdr:cNvPr id="262" name="テキスト ボックス 261"/>
        <xdr:cNvSpPr txBox="1"/>
      </xdr:nvSpPr>
      <xdr:spPr>
        <a:xfrm>
          <a:off x="1752111" y="16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69969</xdr:rowOff>
    </xdr:from>
    <xdr:to>
      <xdr:col>6</xdr:col>
      <xdr:colOff>38100</xdr:colOff>
      <xdr:row>99</xdr:row>
      <xdr:rowOff>119</xdr:rowOff>
    </xdr:to>
    <xdr:sp macro="" textlink="">
      <xdr:nvSpPr>
        <xdr:cNvPr id="263" name="楕円 262"/>
        <xdr:cNvSpPr/>
      </xdr:nvSpPr>
      <xdr:spPr>
        <a:xfrm>
          <a:off x="1079500" y="168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162696</xdr:rowOff>
    </xdr:from>
    <xdr:ext cx="534377" cy="259045"/>
    <xdr:sp macro="" textlink="">
      <xdr:nvSpPr>
        <xdr:cNvPr id="264" name="テキスト ボックス 263"/>
        <xdr:cNvSpPr txBox="1"/>
      </xdr:nvSpPr>
      <xdr:spPr>
        <a:xfrm>
          <a:off x="863111" y="169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52451</xdr:rowOff>
    </xdr:from>
    <xdr:to>
      <xdr:col>55</xdr:col>
      <xdr:colOff>0</xdr:colOff>
      <xdr:row>37</xdr:row>
      <xdr:rowOff>60955</xdr:rowOff>
    </xdr:to>
    <xdr:cxnSp macro="">
      <xdr:nvCxnSpPr>
        <xdr:cNvPr id="293" name="直線コネクタ 292"/>
        <xdr:cNvCxnSpPr/>
      </xdr:nvCxnSpPr>
      <xdr:spPr>
        <a:xfrm flipV="1">
          <a:off x="9639300" y="6396101"/>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60955</xdr:rowOff>
    </xdr:from>
    <xdr:to>
      <xdr:col>50</xdr:col>
      <xdr:colOff>114300</xdr:colOff>
      <xdr:row>37</xdr:row>
      <xdr:rowOff>82382</xdr:rowOff>
    </xdr:to>
    <xdr:cxnSp macro="">
      <xdr:nvCxnSpPr>
        <xdr:cNvPr id="296" name="直線コネクタ 295"/>
        <xdr:cNvCxnSpPr/>
      </xdr:nvCxnSpPr>
      <xdr:spPr>
        <a:xfrm flipV="1">
          <a:off x="8750300" y="6404605"/>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126350</xdr:rowOff>
    </xdr:from>
    <xdr:to>
      <xdr:col>45</xdr:col>
      <xdr:colOff>177800</xdr:colOff>
      <xdr:row>37</xdr:row>
      <xdr:rowOff>82382</xdr:rowOff>
    </xdr:to>
    <xdr:cxnSp macro="">
      <xdr:nvCxnSpPr>
        <xdr:cNvPr id="299" name="直線コネクタ 298"/>
        <xdr:cNvCxnSpPr/>
      </xdr:nvCxnSpPr>
      <xdr:spPr>
        <a:xfrm>
          <a:off x="7861300" y="5612750"/>
          <a:ext cx="889000" cy="8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126350</xdr:rowOff>
    </xdr:from>
    <xdr:to>
      <xdr:col>41</xdr:col>
      <xdr:colOff>50800</xdr:colOff>
      <xdr:row>37</xdr:row>
      <xdr:rowOff>105433</xdr:rowOff>
    </xdr:to>
    <xdr:cxnSp macro="">
      <xdr:nvCxnSpPr>
        <xdr:cNvPr id="302" name="直線コネクタ 301"/>
        <xdr:cNvCxnSpPr/>
      </xdr:nvCxnSpPr>
      <xdr:spPr>
        <a:xfrm flipV="1">
          <a:off x="6972300" y="5612750"/>
          <a:ext cx="889000" cy="8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xdr:rowOff>
    </xdr:from>
    <xdr:to>
      <xdr:col>55</xdr:col>
      <xdr:colOff>50800</xdr:colOff>
      <xdr:row>37</xdr:row>
      <xdr:rowOff>103251</xdr:rowOff>
    </xdr:to>
    <xdr:sp macro="" textlink="">
      <xdr:nvSpPr>
        <xdr:cNvPr id="312" name="楕円 311"/>
        <xdr:cNvSpPr/>
      </xdr:nvSpPr>
      <xdr:spPr>
        <a:xfrm>
          <a:off x="104267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151528</xdr:rowOff>
    </xdr:from>
    <xdr:ext cx="534377" cy="259045"/>
    <xdr:sp macro="" textlink="">
      <xdr:nvSpPr>
        <xdr:cNvPr id="313" name="補助費等該当値テキスト"/>
        <xdr:cNvSpPr txBox="1"/>
      </xdr:nvSpPr>
      <xdr:spPr>
        <a:xfrm>
          <a:off x="10528300" y="63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10155</xdr:rowOff>
    </xdr:from>
    <xdr:to>
      <xdr:col>50</xdr:col>
      <xdr:colOff>165100</xdr:colOff>
      <xdr:row>37</xdr:row>
      <xdr:rowOff>111755</xdr:rowOff>
    </xdr:to>
    <xdr:sp macro="" textlink="">
      <xdr:nvSpPr>
        <xdr:cNvPr id="314" name="楕円 313"/>
        <xdr:cNvSpPr/>
      </xdr:nvSpPr>
      <xdr:spPr>
        <a:xfrm>
          <a:off x="9588500" y="63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102882</xdr:rowOff>
    </xdr:from>
    <xdr:ext cx="534377" cy="259045"/>
    <xdr:sp macro="" textlink="">
      <xdr:nvSpPr>
        <xdr:cNvPr id="315" name="テキスト ボックス 314"/>
        <xdr:cNvSpPr txBox="1"/>
      </xdr:nvSpPr>
      <xdr:spPr>
        <a:xfrm>
          <a:off x="9372111" y="644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31582</xdr:rowOff>
    </xdr:from>
    <xdr:to>
      <xdr:col>46</xdr:col>
      <xdr:colOff>38100</xdr:colOff>
      <xdr:row>37</xdr:row>
      <xdr:rowOff>133182</xdr:rowOff>
    </xdr:to>
    <xdr:sp macro="" textlink="">
      <xdr:nvSpPr>
        <xdr:cNvPr id="316" name="楕円 315"/>
        <xdr:cNvSpPr/>
      </xdr:nvSpPr>
      <xdr:spPr>
        <a:xfrm>
          <a:off x="8699500" y="63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124309</xdr:rowOff>
    </xdr:from>
    <xdr:ext cx="534377" cy="259045"/>
    <xdr:sp macro="" textlink="">
      <xdr:nvSpPr>
        <xdr:cNvPr id="317" name="テキスト ボックス 316"/>
        <xdr:cNvSpPr txBox="1"/>
      </xdr:nvSpPr>
      <xdr:spPr>
        <a:xfrm>
          <a:off x="8483111" y="64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75550</xdr:rowOff>
    </xdr:from>
    <xdr:to>
      <xdr:col>41</xdr:col>
      <xdr:colOff>101600</xdr:colOff>
      <xdr:row>33</xdr:row>
      <xdr:rowOff>5700</xdr:rowOff>
    </xdr:to>
    <xdr:sp macro="" textlink="">
      <xdr:nvSpPr>
        <xdr:cNvPr id="318" name="楕円 317"/>
        <xdr:cNvSpPr/>
      </xdr:nvSpPr>
      <xdr:spPr>
        <a:xfrm>
          <a:off x="7810500" y="55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168277</xdr:rowOff>
    </xdr:from>
    <xdr:ext cx="599010" cy="259045"/>
    <xdr:sp macro="" textlink="">
      <xdr:nvSpPr>
        <xdr:cNvPr id="319" name="テキスト ボックス 318"/>
        <xdr:cNvSpPr txBox="1"/>
      </xdr:nvSpPr>
      <xdr:spPr>
        <a:xfrm>
          <a:off x="7561795" y="56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54633</xdr:rowOff>
    </xdr:from>
    <xdr:to>
      <xdr:col>36</xdr:col>
      <xdr:colOff>165100</xdr:colOff>
      <xdr:row>37</xdr:row>
      <xdr:rowOff>156233</xdr:rowOff>
    </xdr:to>
    <xdr:sp macro="" textlink="">
      <xdr:nvSpPr>
        <xdr:cNvPr id="320" name="楕円 319"/>
        <xdr:cNvSpPr/>
      </xdr:nvSpPr>
      <xdr:spPr>
        <a:xfrm>
          <a:off x="6921500" y="63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147360</xdr:rowOff>
    </xdr:from>
    <xdr:ext cx="534377" cy="259045"/>
    <xdr:sp macro="" textlink="">
      <xdr:nvSpPr>
        <xdr:cNvPr id="321" name="テキスト ボックス 320"/>
        <xdr:cNvSpPr txBox="1"/>
      </xdr:nvSpPr>
      <xdr:spPr>
        <a:xfrm>
          <a:off x="6705111" y="64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62700</xdr:rowOff>
    </xdr:from>
    <xdr:to>
      <xdr:col>55</xdr:col>
      <xdr:colOff>0</xdr:colOff>
      <xdr:row>57</xdr:row>
      <xdr:rowOff>67094</xdr:rowOff>
    </xdr:to>
    <xdr:cxnSp macro="">
      <xdr:nvCxnSpPr>
        <xdr:cNvPr id="350" name="直線コネクタ 349"/>
        <xdr:cNvCxnSpPr/>
      </xdr:nvCxnSpPr>
      <xdr:spPr>
        <a:xfrm>
          <a:off x="9639300" y="9663900"/>
          <a:ext cx="838200" cy="1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62700</xdr:rowOff>
    </xdr:from>
    <xdr:to>
      <xdr:col>50</xdr:col>
      <xdr:colOff>114300</xdr:colOff>
      <xdr:row>56</xdr:row>
      <xdr:rowOff>102768</xdr:rowOff>
    </xdr:to>
    <xdr:cxnSp macro="">
      <xdr:nvCxnSpPr>
        <xdr:cNvPr id="353" name="直線コネクタ 352"/>
        <xdr:cNvCxnSpPr/>
      </xdr:nvCxnSpPr>
      <xdr:spPr>
        <a:xfrm flipV="1">
          <a:off x="8750300" y="9663900"/>
          <a:ext cx="889000" cy="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84213</xdr:rowOff>
    </xdr:from>
    <xdr:to>
      <xdr:col>45</xdr:col>
      <xdr:colOff>177800</xdr:colOff>
      <xdr:row>56</xdr:row>
      <xdr:rowOff>102768</xdr:rowOff>
    </xdr:to>
    <xdr:cxnSp macro="">
      <xdr:nvCxnSpPr>
        <xdr:cNvPr id="356" name="直線コネクタ 355"/>
        <xdr:cNvCxnSpPr/>
      </xdr:nvCxnSpPr>
      <xdr:spPr>
        <a:xfrm>
          <a:off x="7861300" y="9685413"/>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84213</xdr:rowOff>
    </xdr:from>
    <xdr:to>
      <xdr:col>41</xdr:col>
      <xdr:colOff>50800</xdr:colOff>
      <xdr:row>57</xdr:row>
      <xdr:rowOff>13208</xdr:rowOff>
    </xdr:to>
    <xdr:cxnSp macro="">
      <xdr:nvCxnSpPr>
        <xdr:cNvPr id="359" name="直線コネクタ 358"/>
        <xdr:cNvCxnSpPr/>
      </xdr:nvCxnSpPr>
      <xdr:spPr>
        <a:xfrm flipV="1">
          <a:off x="6972300" y="9685413"/>
          <a:ext cx="889000" cy="1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16294</xdr:rowOff>
    </xdr:from>
    <xdr:to>
      <xdr:col>55</xdr:col>
      <xdr:colOff>50800</xdr:colOff>
      <xdr:row>57</xdr:row>
      <xdr:rowOff>117894</xdr:rowOff>
    </xdr:to>
    <xdr:sp macro="" textlink="">
      <xdr:nvSpPr>
        <xdr:cNvPr id="369" name="楕円 368"/>
        <xdr:cNvSpPr/>
      </xdr:nvSpPr>
      <xdr:spPr>
        <a:xfrm>
          <a:off x="10426700" y="97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166171</xdr:rowOff>
    </xdr:from>
    <xdr:ext cx="534377" cy="259045"/>
    <xdr:sp macro="" textlink="">
      <xdr:nvSpPr>
        <xdr:cNvPr id="370" name="普通建設事業費該当値テキスト"/>
        <xdr:cNvSpPr txBox="1"/>
      </xdr:nvSpPr>
      <xdr:spPr>
        <a:xfrm>
          <a:off x="10528300" y="97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11900</xdr:rowOff>
    </xdr:from>
    <xdr:to>
      <xdr:col>50</xdr:col>
      <xdr:colOff>165100</xdr:colOff>
      <xdr:row>56</xdr:row>
      <xdr:rowOff>113500</xdr:rowOff>
    </xdr:to>
    <xdr:sp macro="" textlink="">
      <xdr:nvSpPr>
        <xdr:cNvPr id="371" name="楕円 370"/>
        <xdr:cNvSpPr/>
      </xdr:nvSpPr>
      <xdr:spPr>
        <a:xfrm>
          <a:off x="9588500" y="96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104627</xdr:rowOff>
    </xdr:from>
    <xdr:ext cx="534377" cy="259045"/>
    <xdr:sp macro="" textlink="">
      <xdr:nvSpPr>
        <xdr:cNvPr id="372" name="テキスト ボックス 371"/>
        <xdr:cNvSpPr txBox="1"/>
      </xdr:nvSpPr>
      <xdr:spPr>
        <a:xfrm>
          <a:off x="9372111" y="97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51968</xdr:rowOff>
    </xdr:from>
    <xdr:to>
      <xdr:col>46</xdr:col>
      <xdr:colOff>38100</xdr:colOff>
      <xdr:row>56</xdr:row>
      <xdr:rowOff>153568</xdr:rowOff>
    </xdr:to>
    <xdr:sp macro="" textlink="">
      <xdr:nvSpPr>
        <xdr:cNvPr id="373" name="楕円 372"/>
        <xdr:cNvSpPr/>
      </xdr:nvSpPr>
      <xdr:spPr>
        <a:xfrm>
          <a:off x="8699500" y="96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144695</xdr:rowOff>
    </xdr:from>
    <xdr:ext cx="534377" cy="259045"/>
    <xdr:sp macro="" textlink="">
      <xdr:nvSpPr>
        <xdr:cNvPr id="374" name="テキスト ボックス 373"/>
        <xdr:cNvSpPr txBox="1"/>
      </xdr:nvSpPr>
      <xdr:spPr>
        <a:xfrm>
          <a:off x="8483111" y="97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33413</xdr:rowOff>
    </xdr:from>
    <xdr:to>
      <xdr:col>41</xdr:col>
      <xdr:colOff>101600</xdr:colOff>
      <xdr:row>56</xdr:row>
      <xdr:rowOff>135013</xdr:rowOff>
    </xdr:to>
    <xdr:sp macro="" textlink="">
      <xdr:nvSpPr>
        <xdr:cNvPr id="375" name="楕円 374"/>
        <xdr:cNvSpPr/>
      </xdr:nvSpPr>
      <xdr:spPr>
        <a:xfrm>
          <a:off x="7810500" y="96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126140</xdr:rowOff>
    </xdr:from>
    <xdr:ext cx="534377" cy="259045"/>
    <xdr:sp macro="" textlink="">
      <xdr:nvSpPr>
        <xdr:cNvPr id="376" name="テキスト ボックス 375"/>
        <xdr:cNvSpPr txBox="1"/>
      </xdr:nvSpPr>
      <xdr:spPr>
        <a:xfrm>
          <a:off x="7594111" y="97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133858</xdr:rowOff>
    </xdr:from>
    <xdr:to>
      <xdr:col>36</xdr:col>
      <xdr:colOff>165100</xdr:colOff>
      <xdr:row>57</xdr:row>
      <xdr:rowOff>64008</xdr:rowOff>
    </xdr:to>
    <xdr:sp macro="" textlink="">
      <xdr:nvSpPr>
        <xdr:cNvPr id="377" name="楕円 376"/>
        <xdr:cNvSpPr/>
      </xdr:nvSpPr>
      <xdr:spPr>
        <a:xfrm>
          <a:off x="6921500" y="97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55135</xdr:rowOff>
    </xdr:from>
    <xdr:ext cx="534377" cy="259045"/>
    <xdr:sp macro="" textlink="">
      <xdr:nvSpPr>
        <xdr:cNvPr id="378" name="テキスト ボックス 377"/>
        <xdr:cNvSpPr txBox="1"/>
      </xdr:nvSpPr>
      <xdr:spPr>
        <a:xfrm>
          <a:off x="6705111" y="98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46146</xdr:rowOff>
    </xdr:from>
    <xdr:to>
      <xdr:col>55</xdr:col>
      <xdr:colOff>0</xdr:colOff>
      <xdr:row>78</xdr:row>
      <xdr:rowOff>145929</xdr:rowOff>
    </xdr:to>
    <xdr:cxnSp macro="">
      <xdr:nvCxnSpPr>
        <xdr:cNvPr id="407" name="直線コネクタ 406"/>
        <xdr:cNvCxnSpPr/>
      </xdr:nvCxnSpPr>
      <xdr:spPr>
        <a:xfrm>
          <a:off x="9639300" y="13419246"/>
          <a:ext cx="838200" cy="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46146</xdr:rowOff>
    </xdr:from>
    <xdr:to>
      <xdr:col>50</xdr:col>
      <xdr:colOff>114300</xdr:colOff>
      <xdr:row>78</xdr:row>
      <xdr:rowOff>63005</xdr:rowOff>
    </xdr:to>
    <xdr:cxnSp macro="">
      <xdr:nvCxnSpPr>
        <xdr:cNvPr id="410" name="直線コネクタ 409"/>
        <xdr:cNvCxnSpPr/>
      </xdr:nvCxnSpPr>
      <xdr:spPr>
        <a:xfrm flipV="1">
          <a:off x="8750300" y="13419246"/>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63005</xdr:rowOff>
    </xdr:from>
    <xdr:to>
      <xdr:col>45</xdr:col>
      <xdr:colOff>177800</xdr:colOff>
      <xdr:row>78</xdr:row>
      <xdr:rowOff>78873</xdr:rowOff>
    </xdr:to>
    <xdr:cxnSp macro="">
      <xdr:nvCxnSpPr>
        <xdr:cNvPr id="413" name="直線コネクタ 412"/>
        <xdr:cNvCxnSpPr/>
      </xdr:nvCxnSpPr>
      <xdr:spPr>
        <a:xfrm flipV="1">
          <a:off x="7861300" y="13436105"/>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78873</xdr:rowOff>
    </xdr:from>
    <xdr:to>
      <xdr:col>41</xdr:col>
      <xdr:colOff>50800</xdr:colOff>
      <xdr:row>78</xdr:row>
      <xdr:rowOff>116821</xdr:rowOff>
    </xdr:to>
    <xdr:cxnSp macro="">
      <xdr:nvCxnSpPr>
        <xdr:cNvPr id="416" name="直線コネクタ 415"/>
        <xdr:cNvCxnSpPr/>
      </xdr:nvCxnSpPr>
      <xdr:spPr>
        <a:xfrm flipV="1">
          <a:off x="6972300" y="1345197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95129</xdr:rowOff>
    </xdr:from>
    <xdr:to>
      <xdr:col>55</xdr:col>
      <xdr:colOff>50800</xdr:colOff>
      <xdr:row>79</xdr:row>
      <xdr:rowOff>25279</xdr:rowOff>
    </xdr:to>
    <xdr:sp macro="" textlink="">
      <xdr:nvSpPr>
        <xdr:cNvPr id="426" name="楕円 425"/>
        <xdr:cNvSpPr/>
      </xdr:nvSpPr>
      <xdr:spPr>
        <a:xfrm>
          <a:off x="104267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10056</xdr:rowOff>
    </xdr:from>
    <xdr:ext cx="469744" cy="259045"/>
    <xdr:sp macro="" textlink="">
      <xdr:nvSpPr>
        <xdr:cNvPr id="427" name="普通建設事業費 （ うち新規整備　）該当値テキスト"/>
        <xdr:cNvSpPr txBox="1"/>
      </xdr:nvSpPr>
      <xdr:spPr>
        <a:xfrm>
          <a:off x="10528300" y="133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166796</xdr:rowOff>
    </xdr:from>
    <xdr:to>
      <xdr:col>50</xdr:col>
      <xdr:colOff>165100</xdr:colOff>
      <xdr:row>78</xdr:row>
      <xdr:rowOff>96946</xdr:rowOff>
    </xdr:to>
    <xdr:sp macro="" textlink="">
      <xdr:nvSpPr>
        <xdr:cNvPr id="428" name="楕円 427"/>
        <xdr:cNvSpPr/>
      </xdr:nvSpPr>
      <xdr:spPr>
        <a:xfrm>
          <a:off x="9588500" y="133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88073</xdr:rowOff>
    </xdr:from>
    <xdr:ext cx="469744" cy="259045"/>
    <xdr:sp macro="" textlink="">
      <xdr:nvSpPr>
        <xdr:cNvPr id="429" name="テキスト ボックス 428"/>
        <xdr:cNvSpPr txBox="1"/>
      </xdr:nvSpPr>
      <xdr:spPr>
        <a:xfrm>
          <a:off x="9404428" y="1346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12205</xdr:rowOff>
    </xdr:from>
    <xdr:to>
      <xdr:col>46</xdr:col>
      <xdr:colOff>38100</xdr:colOff>
      <xdr:row>78</xdr:row>
      <xdr:rowOff>113805</xdr:rowOff>
    </xdr:to>
    <xdr:sp macro="" textlink="">
      <xdr:nvSpPr>
        <xdr:cNvPr id="430" name="楕円 429"/>
        <xdr:cNvSpPr/>
      </xdr:nvSpPr>
      <xdr:spPr>
        <a:xfrm>
          <a:off x="86995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104932</xdr:rowOff>
    </xdr:from>
    <xdr:ext cx="469744" cy="259045"/>
    <xdr:sp macro="" textlink="">
      <xdr:nvSpPr>
        <xdr:cNvPr id="431" name="テキスト ボックス 430"/>
        <xdr:cNvSpPr txBox="1"/>
      </xdr:nvSpPr>
      <xdr:spPr>
        <a:xfrm>
          <a:off x="8515428" y="134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28073</xdr:rowOff>
    </xdr:from>
    <xdr:to>
      <xdr:col>41</xdr:col>
      <xdr:colOff>101600</xdr:colOff>
      <xdr:row>78</xdr:row>
      <xdr:rowOff>129673</xdr:rowOff>
    </xdr:to>
    <xdr:sp macro="" textlink="">
      <xdr:nvSpPr>
        <xdr:cNvPr id="432" name="楕円 431"/>
        <xdr:cNvSpPr/>
      </xdr:nvSpPr>
      <xdr:spPr>
        <a:xfrm>
          <a:off x="7810500" y="134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120800</xdr:rowOff>
    </xdr:from>
    <xdr:ext cx="469744" cy="259045"/>
    <xdr:sp macro="" textlink="">
      <xdr:nvSpPr>
        <xdr:cNvPr id="433" name="テキスト ボックス 432"/>
        <xdr:cNvSpPr txBox="1"/>
      </xdr:nvSpPr>
      <xdr:spPr>
        <a:xfrm>
          <a:off x="7626428" y="134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66021</xdr:rowOff>
    </xdr:from>
    <xdr:to>
      <xdr:col>36</xdr:col>
      <xdr:colOff>165100</xdr:colOff>
      <xdr:row>78</xdr:row>
      <xdr:rowOff>167621</xdr:rowOff>
    </xdr:to>
    <xdr:sp macro="" textlink="">
      <xdr:nvSpPr>
        <xdr:cNvPr id="434" name="楕円 433"/>
        <xdr:cNvSpPr/>
      </xdr:nvSpPr>
      <xdr:spPr>
        <a:xfrm>
          <a:off x="6921500" y="134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158748</xdr:rowOff>
    </xdr:from>
    <xdr:ext cx="469744" cy="259045"/>
    <xdr:sp macro="" textlink="">
      <xdr:nvSpPr>
        <xdr:cNvPr id="435" name="テキスト ボックス 434"/>
        <xdr:cNvSpPr txBox="1"/>
      </xdr:nvSpPr>
      <xdr:spPr>
        <a:xfrm>
          <a:off x="6737428" y="135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99352</xdr:rowOff>
    </xdr:from>
    <xdr:to>
      <xdr:col>55</xdr:col>
      <xdr:colOff>0</xdr:colOff>
      <xdr:row>97</xdr:row>
      <xdr:rowOff>127290</xdr:rowOff>
    </xdr:to>
    <xdr:cxnSp macro="">
      <xdr:nvCxnSpPr>
        <xdr:cNvPr id="466" name="直線コネクタ 465"/>
        <xdr:cNvCxnSpPr/>
      </xdr:nvCxnSpPr>
      <xdr:spPr>
        <a:xfrm>
          <a:off x="9639300" y="16730002"/>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99352</xdr:rowOff>
    </xdr:from>
    <xdr:to>
      <xdr:col>50</xdr:col>
      <xdr:colOff>114300</xdr:colOff>
      <xdr:row>97</xdr:row>
      <xdr:rowOff>111223</xdr:rowOff>
    </xdr:to>
    <xdr:cxnSp macro="">
      <xdr:nvCxnSpPr>
        <xdr:cNvPr id="469" name="直線コネクタ 468"/>
        <xdr:cNvCxnSpPr/>
      </xdr:nvCxnSpPr>
      <xdr:spPr>
        <a:xfrm flipV="1">
          <a:off x="8750300" y="16730002"/>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111223</xdr:rowOff>
    </xdr:from>
    <xdr:to>
      <xdr:col>45</xdr:col>
      <xdr:colOff>177800</xdr:colOff>
      <xdr:row>97</xdr:row>
      <xdr:rowOff>162021</xdr:rowOff>
    </xdr:to>
    <xdr:cxnSp macro="">
      <xdr:nvCxnSpPr>
        <xdr:cNvPr id="472" name="直線コネクタ 471"/>
        <xdr:cNvCxnSpPr/>
      </xdr:nvCxnSpPr>
      <xdr:spPr>
        <a:xfrm flipV="1">
          <a:off x="7861300" y="16741873"/>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162021</xdr:rowOff>
    </xdr:from>
    <xdr:to>
      <xdr:col>41</xdr:col>
      <xdr:colOff>50800</xdr:colOff>
      <xdr:row>97</xdr:row>
      <xdr:rowOff>169059</xdr:rowOff>
    </xdr:to>
    <xdr:cxnSp macro="">
      <xdr:nvCxnSpPr>
        <xdr:cNvPr id="475" name="直線コネクタ 474"/>
        <xdr:cNvCxnSpPr/>
      </xdr:nvCxnSpPr>
      <xdr:spPr>
        <a:xfrm flipV="1">
          <a:off x="6972300" y="16792671"/>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76490</xdr:rowOff>
    </xdr:from>
    <xdr:to>
      <xdr:col>55</xdr:col>
      <xdr:colOff>50800</xdr:colOff>
      <xdr:row>98</xdr:row>
      <xdr:rowOff>6640</xdr:rowOff>
    </xdr:to>
    <xdr:sp macro="" textlink="">
      <xdr:nvSpPr>
        <xdr:cNvPr id="485" name="楕円 484"/>
        <xdr:cNvSpPr/>
      </xdr:nvSpPr>
      <xdr:spPr>
        <a:xfrm>
          <a:off x="10426700" y="167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54917</xdr:rowOff>
    </xdr:from>
    <xdr:ext cx="534377" cy="259045"/>
    <xdr:sp macro="" textlink="">
      <xdr:nvSpPr>
        <xdr:cNvPr id="486" name="普通建設事業費 （ うち更新整備　）該当値テキスト"/>
        <xdr:cNvSpPr txBox="1"/>
      </xdr:nvSpPr>
      <xdr:spPr>
        <a:xfrm>
          <a:off x="10528300" y="166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48552</xdr:rowOff>
    </xdr:from>
    <xdr:to>
      <xdr:col>50</xdr:col>
      <xdr:colOff>165100</xdr:colOff>
      <xdr:row>97</xdr:row>
      <xdr:rowOff>150152</xdr:rowOff>
    </xdr:to>
    <xdr:sp macro="" textlink="">
      <xdr:nvSpPr>
        <xdr:cNvPr id="487" name="楕円 486"/>
        <xdr:cNvSpPr/>
      </xdr:nvSpPr>
      <xdr:spPr>
        <a:xfrm>
          <a:off x="9588500" y="166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141279</xdr:rowOff>
    </xdr:from>
    <xdr:ext cx="534377" cy="259045"/>
    <xdr:sp macro="" textlink="">
      <xdr:nvSpPr>
        <xdr:cNvPr id="488" name="テキスト ボックス 487"/>
        <xdr:cNvSpPr txBox="1"/>
      </xdr:nvSpPr>
      <xdr:spPr>
        <a:xfrm>
          <a:off x="9372111" y="167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60423</xdr:rowOff>
    </xdr:from>
    <xdr:to>
      <xdr:col>46</xdr:col>
      <xdr:colOff>38100</xdr:colOff>
      <xdr:row>97</xdr:row>
      <xdr:rowOff>162023</xdr:rowOff>
    </xdr:to>
    <xdr:sp macro="" textlink="">
      <xdr:nvSpPr>
        <xdr:cNvPr id="489" name="楕円 488"/>
        <xdr:cNvSpPr/>
      </xdr:nvSpPr>
      <xdr:spPr>
        <a:xfrm>
          <a:off x="8699500" y="166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153150</xdr:rowOff>
    </xdr:from>
    <xdr:ext cx="534377" cy="259045"/>
    <xdr:sp macro="" textlink="">
      <xdr:nvSpPr>
        <xdr:cNvPr id="490" name="テキスト ボックス 489"/>
        <xdr:cNvSpPr txBox="1"/>
      </xdr:nvSpPr>
      <xdr:spPr>
        <a:xfrm>
          <a:off x="8483111" y="167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111221</xdr:rowOff>
    </xdr:from>
    <xdr:to>
      <xdr:col>41</xdr:col>
      <xdr:colOff>101600</xdr:colOff>
      <xdr:row>98</xdr:row>
      <xdr:rowOff>41371</xdr:rowOff>
    </xdr:to>
    <xdr:sp macro="" textlink="">
      <xdr:nvSpPr>
        <xdr:cNvPr id="491" name="楕円 490"/>
        <xdr:cNvSpPr/>
      </xdr:nvSpPr>
      <xdr:spPr>
        <a:xfrm>
          <a:off x="7810500" y="167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32498</xdr:rowOff>
    </xdr:from>
    <xdr:ext cx="534377" cy="259045"/>
    <xdr:sp macro="" textlink="">
      <xdr:nvSpPr>
        <xdr:cNvPr id="492" name="テキスト ボックス 491"/>
        <xdr:cNvSpPr txBox="1"/>
      </xdr:nvSpPr>
      <xdr:spPr>
        <a:xfrm>
          <a:off x="7594111" y="168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118259</xdr:rowOff>
    </xdr:from>
    <xdr:to>
      <xdr:col>36</xdr:col>
      <xdr:colOff>165100</xdr:colOff>
      <xdr:row>98</xdr:row>
      <xdr:rowOff>48409</xdr:rowOff>
    </xdr:to>
    <xdr:sp macro="" textlink="">
      <xdr:nvSpPr>
        <xdr:cNvPr id="493" name="楕円 492"/>
        <xdr:cNvSpPr/>
      </xdr:nvSpPr>
      <xdr:spPr>
        <a:xfrm>
          <a:off x="6921500" y="167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39536</xdr:rowOff>
    </xdr:from>
    <xdr:ext cx="534377" cy="259045"/>
    <xdr:sp macro="" textlink="">
      <xdr:nvSpPr>
        <xdr:cNvPr id="494" name="テキスト ボックス 493"/>
        <xdr:cNvSpPr txBox="1"/>
      </xdr:nvSpPr>
      <xdr:spPr>
        <a:xfrm>
          <a:off x="6705111" y="168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110630</xdr:rowOff>
    </xdr:from>
    <xdr:to>
      <xdr:col>85</xdr:col>
      <xdr:colOff>127000</xdr:colOff>
      <xdr:row>77</xdr:row>
      <xdr:rowOff>138328</xdr:rowOff>
    </xdr:to>
    <xdr:cxnSp macro="">
      <xdr:nvCxnSpPr>
        <xdr:cNvPr id="627" name="直線コネクタ 626"/>
        <xdr:cNvCxnSpPr/>
      </xdr:nvCxnSpPr>
      <xdr:spPr>
        <a:xfrm flipV="1">
          <a:off x="15481300" y="13312280"/>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125730</xdr:rowOff>
    </xdr:from>
    <xdr:to>
      <xdr:col>81</xdr:col>
      <xdr:colOff>50800</xdr:colOff>
      <xdr:row>77</xdr:row>
      <xdr:rowOff>138328</xdr:rowOff>
    </xdr:to>
    <xdr:cxnSp macro="">
      <xdr:nvCxnSpPr>
        <xdr:cNvPr id="630" name="直線コネクタ 629"/>
        <xdr:cNvCxnSpPr/>
      </xdr:nvCxnSpPr>
      <xdr:spPr>
        <a:xfrm>
          <a:off x="14592300" y="13327380"/>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125730</xdr:rowOff>
    </xdr:from>
    <xdr:to>
      <xdr:col>76</xdr:col>
      <xdr:colOff>114300</xdr:colOff>
      <xdr:row>77</xdr:row>
      <xdr:rowOff>164122</xdr:rowOff>
    </xdr:to>
    <xdr:cxnSp macro="">
      <xdr:nvCxnSpPr>
        <xdr:cNvPr id="633" name="直線コネクタ 632"/>
        <xdr:cNvCxnSpPr/>
      </xdr:nvCxnSpPr>
      <xdr:spPr>
        <a:xfrm flipV="1">
          <a:off x="13703300" y="13327380"/>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164122</xdr:rowOff>
    </xdr:from>
    <xdr:to>
      <xdr:col>71</xdr:col>
      <xdr:colOff>177800</xdr:colOff>
      <xdr:row>77</xdr:row>
      <xdr:rowOff>169038</xdr:rowOff>
    </xdr:to>
    <xdr:cxnSp macro="">
      <xdr:nvCxnSpPr>
        <xdr:cNvPr id="636" name="直線コネクタ 635"/>
        <xdr:cNvCxnSpPr/>
      </xdr:nvCxnSpPr>
      <xdr:spPr>
        <a:xfrm flipV="1">
          <a:off x="12814300" y="13365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59830</xdr:rowOff>
    </xdr:from>
    <xdr:to>
      <xdr:col>85</xdr:col>
      <xdr:colOff>177800</xdr:colOff>
      <xdr:row>77</xdr:row>
      <xdr:rowOff>161430</xdr:rowOff>
    </xdr:to>
    <xdr:sp macro="" textlink="">
      <xdr:nvSpPr>
        <xdr:cNvPr id="646" name="楕円 645"/>
        <xdr:cNvSpPr/>
      </xdr:nvSpPr>
      <xdr:spPr>
        <a:xfrm>
          <a:off x="162687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38257</xdr:rowOff>
    </xdr:from>
    <xdr:ext cx="534377" cy="259045"/>
    <xdr:sp macro="" textlink="">
      <xdr:nvSpPr>
        <xdr:cNvPr id="647" name="公債費該当値テキスト"/>
        <xdr:cNvSpPr txBox="1"/>
      </xdr:nvSpPr>
      <xdr:spPr>
        <a:xfrm>
          <a:off x="16370300" y="132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87528</xdr:rowOff>
    </xdr:from>
    <xdr:to>
      <xdr:col>81</xdr:col>
      <xdr:colOff>101600</xdr:colOff>
      <xdr:row>78</xdr:row>
      <xdr:rowOff>17678</xdr:rowOff>
    </xdr:to>
    <xdr:sp macro="" textlink="">
      <xdr:nvSpPr>
        <xdr:cNvPr id="648" name="楕円 647"/>
        <xdr:cNvSpPr/>
      </xdr:nvSpPr>
      <xdr:spPr>
        <a:xfrm>
          <a:off x="15430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8805</xdr:rowOff>
    </xdr:from>
    <xdr:ext cx="534377" cy="259045"/>
    <xdr:sp macro="" textlink="">
      <xdr:nvSpPr>
        <xdr:cNvPr id="649" name="テキスト ボックス 648"/>
        <xdr:cNvSpPr txBox="1"/>
      </xdr:nvSpPr>
      <xdr:spPr>
        <a:xfrm>
          <a:off x="15214111" y="133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74930</xdr:rowOff>
    </xdr:from>
    <xdr:to>
      <xdr:col>76</xdr:col>
      <xdr:colOff>165100</xdr:colOff>
      <xdr:row>78</xdr:row>
      <xdr:rowOff>5080</xdr:rowOff>
    </xdr:to>
    <xdr:sp macro="" textlink="">
      <xdr:nvSpPr>
        <xdr:cNvPr id="650" name="楕円 649"/>
        <xdr:cNvSpPr/>
      </xdr:nvSpPr>
      <xdr:spPr>
        <a:xfrm>
          <a:off x="14541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167657</xdr:rowOff>
    </xdr:from>
    <xdr:ext cx="534377" cy="259045"/>
    <xdr:sp macro="" textlink="">
      <xdr:nvSpPr>
        <xdr:cNvPr id="651" name="テキスト ボックス 650"/>
        <xdr:cNvSpPr txBox="1"/>
      </xdr:nvSpPr>
      <xdr:spPr>
        <a:xfrm>
          <a:off x="14325111" y="133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113322</xdr:rowOff>
    </xdr:from>
    <xdr:to>
      <xdr:col>72</xdr:col>
      <xdr:colOff>38100</xdr:colOff>
      <xdr:row>78</xdr:row>
      <xdr:rowOff>43472</xdr:rowOff>
    </xdr:to>
    <xdr:sp macro="" textlink="">
      <xdr:nvSpPr>
        <xdr:cNvPr id="652" name="楕円 651"/>
        <xdr:cNvSpPr/>
      </xdr:nvSpPr>
      <xdr:spPr>
        <a:xfrm>
          <a:off x="13652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34599</xdr:rowOff>
    </xdr:from>
    <xdr:ext cx="534377" cy="259045"/>
    <xdr:sp macro="" textlink="">
      <xdr:nvSpPr>
        <xdr:cNvPr id="653" name="テキスト ボックス 652"/>
        <xdr:cNvSpPr txBox="1"/>
      </xdr:nvSpPr>
      <xdr:spPr>
        <a:xfrm>
          <a:off x="13436111" y="134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118238</xdr:rowOff>
    </xdr:from>
    <xdr:to>
      <xdr:col>67</xdr:col>
      <xdr:colOff>101600</xdr:colOff>
      <xdr:row>78</xdr:row>
      <xdr:rowOff>48388</xdr:rowOff>
    </xdr:to>
    <xdr:sp macro="" textlink="">
      <xdr:nvSpPr>
        <xdr:cNvPr id="654" name="楕円 653"/>
        <xdr:cNvSpPr/>
      </xdr:nvSpPr>
      <xdr:spPr>
        <a:xfrm>
          <a:off x="12763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39515</xdr:rowOff>
    </xdr:from>
    <xdr:ext cx="534377" cy="259045"/>
    <xdr:sp macro="" textlink="">
      <xdr:nvSpPr>
        <xdr:cNvPr id="655" name="テキスト ボックス 654"/>
        <xdr:cNvSpPr txBox="1"/>
      </xdr:nvSpPr>
      <xdr:spPr>
        <a:xfrm>
          <a:off x="12547111" y="134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58868</xdr:rowOff>
    </xdr:from>
    <xdr:to>
      <xdr:col>85</xdr:col>
      <xdr:colOff>127000</xdr:colOff>
      <xdr:row>97</xdr:row>
      <xdr:rowOff>72262</xdr:rowOff>
    </xdr:to>
    <xdr:cxnSp macro="">
      <xdr:nvCxnSpPr>
        <xdr:cNvPr id="682" name="直線コネクタ 681"/>
        <xdr:cNvCxnSpPr/>
      </xdr:nvCxnSpPr>
      <xdr:spPr>
        <a:xfrm>
          <a:off x="15481300" y="16689518"/>
          <a:ext cx="838200" cy="1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1753</xdr:rowOff>
    </xdr:from>
    <xdr:to>
      <xdr:col>81</xdr:col>
      <xdr:colOff>50800</xdr:colOff>
      <xdr:row>97</xdr:row>
      <xdr:rowOff>58868</xdr:rowOff>
    </xdr:to>
    <xdr:cxnSp macro="">
      <xdr:nvCxnSpPr>
        <xdr:cNvPr id="685" name="直線コネクタ 684"/>
        <xdr:cNvCxnSpPr/>
      </xdr:nvCxnSpPr>
      <xdr:spPr>
        <a:xfrm>
          <a:off x="14592300" y="16632403"/>
          <a:ext cx="889000" cy="5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1753</xdr:rowOff>
    </xdr:from>
    <xdr:to>
      <xdr:col>76</xdr:col>
      <xdr:colOff>114300</xdr:colOff>
      <xdr:row>97</xdr:row>
      <xdr:rowOff>91145</xdr:rowOff>
    </xdr:to>
    <xdr:cxnSp macro="">
      <xdr:nvCxnSpPr>
        <xdr:cNvPr id="688" name="直線コネクタ 687"/>
        <xdr:cNvCxnSpPr/>
      </xdr:nvCxnSpPr>
      <xdr:spPr>
        <a:xfrm flipV="1">
          <a:off x="13703300" y="16632403"/>
          <a:ext cx="8890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91145</xdr:rowOff>
    </xdr:from>
    <xdr:to>
      <xdr:col>71</xdr:col>
      <xdr:colOff>177800</xdr:colOff>
      <xdr:row>97</xdr:row>
      <xdr:rowOff>103188</xdr:rowOff>
    </xdr:to>
    <xdr:cxnSp macro="">
      <xdr:nvCxnSpPr>
        <xdr:cNvPr id="691" name="直線コネクタ 690"/>
        <xdr:cNvCxnSpPr/>
      </xdr:nvCxnSpPr>
      <xdr:spPr>
        <a:xfrm flipV="1">
          <a:off x="12814300" y="16721795"/>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5" name="テキスト ボックス 694"/>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21462</xdr:rowOff>
    </xdr:from>
    <xdr:to>
      <xdr:col>85</xdr:col>
      <xdr:colOff>177800</xdr:colOff>
      <xdr:row>97</xdr:row>
      <xdr:rowOff>123062</xdr:rowOff>
    </xdr:to>
    <xdr:sp macro="" textlink="">
      <xdr:nvSpPr>
        <xdr:cNvPr id="701" name="楕円 700"/>
        <xdr:cNvSpPr/>
      </xdr:nvSpPr>
      <xdr:spPr>
        <a:xfrm>
          <a:off x="162687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44339</xdr:rowOff>
    </xdr:from>
    <xdr:ext cx="534377" cy="259045"/>
    <xdr:sp macro="" textlink="">
      <xdr:nvSpPr>
        <xdr:cNvPr id="702" name="積立金該当値テキスト"/>
        <xdr:cNvSpPr txBox="1"/>
      </xdr:nvSpPr>
      <xdr:spPr>
        <a:xfrm>
          <a:off x="16370300" y="165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8068</xdr:rowOff>
    </xdr:from>
    <xdr:to>
      <xdr:col>81</xdr:col>
      <xdr:colOff>101600</xdr:colOff>
      <xdr:row>97</xdr:row>
      <xdr:rowOff>109668</xdr:rowOff>
    </xdr:to>
    <xdr:sp macro="" textlink="">
      <xdr:nvSpPr>
        <xdr:cNvPr id="703" name="楕円 702"/>
        <xdr:cNvSpPr/>
      </xdr:nvSpPr>
      <xdr:spPr>
        <a:xfrm>
          <a:off x="15430500" y="166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126195</xdr:rowOff>
    </xdr:from>
    <xdr:ext cx="534377" cy="259045"/>
    <xdr:sp macro="" textlink="">
      <xdr:nvSpPr>
        <xdr:cNvPr id="704" name="テキスト ボックス 703"/>
        <xdr:cNvSpPr txBox="1"/>
      </xdr:nvSpPr>
      <xdr:spPr>
        <a:xfrm>
          <a:off x="15214111" y="164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122403</xdr:rowOff>
    </xdr:from>
    <xdr:to>
      <xdr:col>76</xdr:col>
      <xdr:colOff>165100</xdr:colOff>
      <xdr:row>97</xdr:row>
      <xdr:rowOff>52553</xdr:rowOff>
    </xdr:to>
    <xdr:sp macro="" textlink="">
      <xdr:nvSpPr>
        <xdr:cNvPr id="705" name="楕円 704"/>
        <xdr:cNvSpPr/>
      </xdr:nvSpPr>
      <xdr:spPr>
        <a:xfrm>
          <a:off x="14541500" y="165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69080</xdr:rowOff>
    </xdr:from>
    <xdr:ext cx="534377" cy="259045"/>
    <xdr:sp macro="" textlink="">
      <xdr:nvSpPr>
        <xdr:cNvPr id="706" name="テキスト ボックス 705"/>
        <xdr:cNvSpPr txBox="1"/>
      </xdr:nvSpPr>
      <xdr:spPr>
        <a:xfrm>
          <a:off x="14325111" y="163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40345</xdr:rowOff>
    </xdr:from>
    <xdr:to>
      <xdr:col>72</xdr:col>
      <xdr:colOff>38100</xdr:colOff>
      <xdr:row>97</xdr:row>
      <xdr:rowOff>141945</xdr:rowOff>
    </xdr:to>
    <xdr:sp macro="" textlink="">
      <xdr:nvSpPr>
        <xdr:cNvPr id="707" name="楕円 706"/>
        <xdr:cNvSpPr/>
      </xdr:nvSpPr>
      <xdr:spPr>
        <a:xfrm>
          <a:off x="13652500" y="16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158472</xdr:rowOff>
    </xdr:from>
    <xdr:ext cx="534377" cy="259045"/>
    <xdr:sp macro="" textlink="">
      <xdr:nvSpPr>
        <xdr:cNvPr id="708" name="テキスト ボックス 707"/>
        <xdr:cNvSpPr txBox="1"/>
      </xdr:nvSpPr>
      <xdr:spPr>
        <a:xfrm>
          <a:off x="13436111" y="1644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52388</xdr:rowOff>
    </xdr:from>
    <xdr:to>
      <xdr:col>67</xdr:col>
      <xdr:colOff>101600</xdr:colOff>
      <xdr:row>97</xdr:row>
      <xdr:rowOff>153988</xdr:rowOff>
    </xdr:to>
    <xdr:sp macro="" textlink="">
      <xdr:nvSpPr>
        <xdr:cNvPr id="709" name="楕円 708"/>
        <xdr:cNvSpPr/>
      </xdr:nvSpPr>
      <xdr:spPr>
        <a:xfrm>
          <a:off x="12763500" y="16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170515</xdr:rowOff>
    </xdr:from>
    <xdr:ext cx="534377" cy="259045"/>
    <xdr:sp macro="" textlink="">
      <xdr:nvSpPr>
        <xdr:cNvPr id="710" name="テキスト ボックス 709"/>
        <xdr:cNvSpPr txBox="1"/>
      </xdr:nvSpPr>
      <xdr:spPr>
        <a:xfrm>
          <a:off x="12547111" y="164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140589</xdr:rowOff>
    </xdr:from>
    <xdr:to>
      <xdr:col>116</xdr:col>
      <xdr:colOff>63500</xdr:colOff>
      <xdr:row>38</xdr:row>
      <xdr:rowOff>40132</xdr:rowOff>
    </xdr:to>
    <xdr:cxnSp macro="">
      <xdr:nvCxnSpPr>
        <xdr:cNvPr id="739" name="直線コネクタ 738"/>
        <xdr:cNvCxnSpPr/>
      </xdr:nvCxnSpPr>
      <xdr:spPr>
        <a:xfrm flipV="1">
          <a:off x="21323300" y="6484239"/>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40132</xdr:rowOff>
    </xdr:from>
    <xdr:to>
      <xdr:col>111</xdr:col>
      <xdr:colOff>177800</xdr:colOff>
      <xdr:row>39</xdr:row>
      <xdr:rowOff>21590</xdr:rowOff>
    </xdr:to>
    <xdr:cxnSp macro="">
      <xdr:nvCxnSpPr>
        <xdr:cNvPr id="742" name="直線コネクタ 741"/>
        <xdr:cNvCxnSpPr/>
      </xdr:nvCxnSpPr>
      <xdr:spPr>
        <a:xfrm flipV="1">
          <a:off x="20434300" y="6555232"/>
          <a:ext cx="8890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21463</xdr:rowOff>
    </xdr:from>
    <xdr:to>
      <xdr:col>107</xdr:col>
      <xdr:colOff>50800</xdr:colOff>
      <xdr:row>39</xdr:row>
      <xdr:rowOff>21590</xdr:rowOff>
    </xdr:to>
    <xdr:cxnSp macro="">
      <xdr:nvCxnSpPr>
        <xdr:cNvPr id="745" name="直線コネクタ 744"/>
        <xdr:cNvCxnSpPr/>
      </xdr:nvCxnSpPr>
      <xdr:spPr>
        <a:xfrm>
          <a:off x="19545300" y="670801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21336</xdr:rowOff>
    </xdr:from>
    <xdr:to>
      <xdr:col>102</xdr:col>
      <xdr:colOff>114300</xdr:colOff>
      <xdr:row>39</xdr:row>
      <xdr:rowOff>21463</xdr:rowOff>
    </xdr:to>
    <xdr:cxnSp macro="">
      <xdr:nvCxnSpPr>
        <xdr:cNvPr id="748" name="直線コネクタ 747"/>
        <xdr:cNvCxnSpPr/>
      </xdr:nvCxnSpPr>
      <xdr:spPr>
        <a:xfrm>
          <a:off x="18656300" y="670788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89789</xdr:rowOff>
    </xdr:from>
    <xdr:to>
      <xdr:col>116</xdr:col>
      <xdr:colOff>114300</xdr:colOff>
      <xdr:row>38</xdr:row>
      <xdr:rowOff>19939</xdr:rowOff>
    </xdr:to>
    <xdr:sp macro="" textlink="">
      <xdr:nvSpPr>
        <xdr:cNvPr id="758" name="楕円 757"/>
        <xdr:cNvSpPr/>
      </xdr:nvSpPr>
      <xdr:spPr>
        <a:xfrm>
          <a:off x="22110700" y="6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112666</xdr:rowOff>
    </xdr:from>
    <xdr:ext cx="469744" cy="259045"/>
    <xdr:sp macro="" textlink="">
      <xdr:nvSpPr>
        <xdr:cNvPr id="759" name="投資及び出資金該当値テキスト"/>
        <xdr:cNvSpPr txBox="1"/>
      </xdr:nvSpPr>
      <xdr:spPr>
        <a:xfrm>
          <a:off x="22212300"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160782</xdr:rowOff>
    </xdr:from>
    <xdr:to>
      <xdr:col>112</xdr:col>
      <xdr:colOff>38100</xdr:colOff>
      <xdr:row>38</xdr:row>
      <xdr:rowOff>90932</xdr:rowOff>
    </xdr:to>
    <xdr:sp macro="" textlink="">
      <xdr:nvSpPr>
        <xdr:cNvPr id="760" name="楕円 759"/>
        <xdr:cNvSpPr/>
      </xdr:nvSpPr>
      <xdr:spPr>
        <a:xfrm>
          <a:off x="212725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107459</xdr:rowOff>
    </xdr:from>
    <xdr:ext cx="469744" cy="259045"/>
    <xdr:sp macro="" textlink="">
      <xdr:nvSpPr>
        <xdr:cNvPr id="761" name="テキスト ボックス 760"/>
        <xdr:cNvSpPr txBox="1"/>
      </xdr:nvSpPr>
      <xdr:spPr>
        <a:xfrm>
          <a:off x="21088428" y="62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762" name="楕円 761"/>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63517</xdr:rowOff>
    </xdr:from>
    <xdr:ext cx="378565" cy="259045"/>
    <xdr:sp macro="" textlink="">
      <xdr:nvSpPr>
        <xdr:cNvPr id="763" name="テキスト ボックス 762"/>
        <xdr:cNvSpPr txBox="1"/>
      </xdr:nvSpPr>
      <xdr:spPr>
        <a:xfrm>
          <a:off x="20245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142113</xdr:rowOff>
    </xdr:from>
    <xdr:to>
      <xdr:col>102</xdr:col>
      <xdr:colOff>165100</xdr:colOff>
      <xdr:row>39</xdr:row>
      <xdr:rowOff>72263</xdr:rowOff>
    </xdr:to>
    <xdr:sp macro="" textlink="">
      <xdr:nvSpPr>
        <xdr:cNvPr id="764" name="楕円 763"/>
        <xdr:cNvSpPr/>
      </xdr:nvSpPr>
      <xdr:spPr>
        <a:xfrm>
          <a:off x="19494500" y="6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63390</xdr:rowOff>
    </xdr:from>
    <xdr:ext cx="378565" cy="259045"/>
    <xdr:sp macro="" textlink="">
      <xdr:nvSpPr>
        <xdr:cNvPr id="765" name="テキスト ボックス 764"/>
        <xdr:cNvSpPr txBox="1"/>
      </xdr:nvSpPr>
      <xdr:spPr>
        <a:xfrm>
          <a:off x="19356017" y="674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141986</xdr:rowOff>
    </xdr:from>
    <xdr:to>
      <xdr:col>98</xdr:col>
      <xdr:colOff>38100</xdr:colOff>
      <xdr:row>39</xdr:row>
      <xdr:rowOff>72136</xdr:rowOff>
    </xdr:to>
    <xdr:sp macro="" textlink="">
      <xdr:nvSpPr>
        <xdr:cNvPr id="766" name="楕円 765"/>
        <xdr:cNvSpPr/>
      </xdr:nvSpPr>
      <xdr:spPr>
        <a:xfrm>
          <a:off x="18605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63263</xdr:rowOff>
    </xdr:from>
    <xdr:ext cx="378565" cy="259045"/>
    <xdr:sp macro="" textlink="">
      <xdr:nvSpPr>
        <xdr:cNvPr id="767" name="テキスト ボックス 766"/>
        <xdr:cNvSpPr txBox="1"/>
      </xdr:nvSpPr>
      <xdr:spPr>
        <a:xfrm>
          <a:off x="18467017" y="674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41059</xdr:rowOff>
    </xdr:from>
    <xdr:to>
      <xdr:col>116</xdr:col>
      <xdr:colOff>63500</xdr:colOff>
      <xdr:row>59</xdr:row>
      <xdr:rowOff>41059</xdr:rowOff>
    </xdr:to>
    <xdr:cxnSp macro="">
      <xdr:nvCxnSpPr>
        <xdr:cNvPr id="796" name="直線コネクタ 795"/>
        <xdr:cNvCxnSpPr/>
      </xdr:nvCxnSpPr>
      <xdr:spPr>
        <a:xfrm>
          <a:off x="21323300" y="101566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41021</xdr:rowOff>
    </xdr:from>
    <xdr:to>
      <xdr:col>111</xdr:col>
      <xdr:colOff>177800</xdr:colOff>
      <xdr:row>59</xdr:row>
      <xdr:rowOff>41059</xdr:rowOff>
    </xdr:to>
    <xdr:cxnSp macro="">
      <xdr:nvCxnSpPr>
        <xdr:cNvPr id="799" name="直線コネクタ 798"/>
        <xdr:cNvCxnSpPr/>
      </xdr:nvCxnSpPr>
      <xdr:spPr>
        <a:xfrm>
          <a:off x="20434300" y="101565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41021</xdr:rowOff>
    </xdr:from>
    <xdr:to>
      <xdr:col>107</xdr:col>
      <xdr:colOff>50800</xdr:colOff>
      <xdr:row>59</xdr:row>
      <xdr:rowOff>41021</xdr:rowOff>
    </xdr:to>
    <xdr:cxnSp macro="">
      <xdr:nvCxnSpPr>
        <xdr:cNvPr id="802" name="直線コネクタ 801"/>
        <xdr:cNvCxnSpPr/>
      </xdr:nvCxnSpPr>
      <xdr:spPr>
        <a:xfrm>
          <a:off x="19545300" y="10156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27153</xdr:rowOff>
    </xdr:from>
    <xdr:to>
      <xdr:col>102</xdr:col>
      <xdr:colOff>114300</xdr:colOff>
      <xdr:row>59</xdr:row>
      <xdr:rowOff>41021</xdr:rowOff>
    </xdr:to>
    <xdr:cxnSp macro="">
      <xdr:nvCxnSpPr>
        <xdr:cNvPr id="805" name="直線コネクタ 804"/>
        <xdr:cNvCxnSpPr/>
      </xdr:nvCxnSpPr>
      <xdr:spPr>
        <a:xfrm>
          <a:off x="18656300" y="1014270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161709</xdr:rowOff>
    </xdr:from>
    <xdr:to>
      <xdr:col>116</xdr:col>
      <xdr:colOff>114300</xdr:colOff>
      <xdr:row>59</xdr:row>
      <xdr:rowOff>91859</xdr:rowOff>
    </xdr:to>
    <xdr:sp macro="" textlink="">
      <xdr:nvSpPr>
        <xdr:cNvPr id="815" name="楕円 814"/>
        <xdr:cNvSpPr/>
      </xdr:nvSpPr>
      <xdr:spPr>
        <a:xfrm>
          <a:off x="221107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76636</xdr:rowOff>
    </xdr:from>
    <xdr:ext cx="313932" cy="259045"/>
    <xdr:sp macro="" textlink="">
      <xdr:nvSpPr>
        <xdr:cNvPr id="816" name="貸付金該当値テキスト"/>
        <xdr:cNvSpPr txBox="1"/>
      </xdr:nvSpPr>
      <xdr:spPr>
        <a:xfrm>
          <a:off x="22212300" y="1002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161709</xdr:rowOff>
    </xdr:from>
    <xdr:to>
      <xdr:col>112</xdr:col>
      <xdr:colOff>38100</xdr:colOff>
      <xdr:row>59</xdr:row>
      <xdr:rowOff>91859</xdr:rowOff>
    </xdr:to>
    <xdr:sp macro="" textlink="">
      <xdr:nvSpPr>
        <xdr:cNvPr id="817" name="楕円 816"/>
        <xdr:cNvSpPr/>
      </xdr:nvSpPr>
      <xdr:spPr>
        <a:xfrm>
          <a:off x="212725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82986</xdr:rowOff>
    </xdr:from>
    <xdr:ext cx="313932" cy="259045"/>
    <xdr:sp macro="" textlink="">
      <xdr:nvSpPr>
        <xdr:cNvPr id="818" name="テキスト ボックス 817"/>
        <xdr:cNvSpPr txBox="1"/>
      </xdr:nvSpPr>
      <xdr:spPr>
        <a:xfrm>
          <a:off x="21166333" y="1019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161671</xdr:rowOff>
    </xdr:from>
    <xdr:to>
      <xdr:col>107</xdr:col>
      <xdr:colOff>101600</xdr:colOff>
      <xdr:row>59</xdr:row>
      <xdr:rowOff>91821</xdr:rowOff>
    </xdr:to>
    <xdr:sp macro="" textlink="">
      <xdr:nvSpPr>
        <xdr:cNvPr id="819" name="楕円 818"/>
        <xdr:cNvSpPr/>
      </xdr:nvSpPr>
      <xdr:spPr>
        <a:xfrm>
          <a:off x="20383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82948</xdr:rowOff>
    </xdr:from>
    <xdr:ext cx="313932" cy="259045"/>
    <xdr:sp macro="" textlink="">
      <xdr:nvSpPr>
        <xdr:cNvPr id="820" name="テキスト ボックス 819"/>
        <xdr:cNvSpPr txBox="1"/>
      </xdr:nvSpPr>
      <xdr:spPr>
        <a:xfrm>
          <a:off x="20277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161671</xdr:rowOff>
    </xdr:from>
    <xdr:to>
      <xdr:col>102</xdr:col>
      <xdr:colOff>165100</xdr:colOff>
      <xdr:row>59</xdr:row>
      <xdr:rowOff>91821</xdr:rowOff>
    </xdr:to>
    <xdr:sp macro="" textlink="">
      <xdr:nvSpPr>
        <xdr:cNvPr id="821" name="楕円 820"/>
        <xdr:cNvSpPr/>
      </xdr:nvSpPr>
      <xdr:spPr>
        <a:xfrm>
          <a:off x="19494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82948</xdr:rowOff>
    </xdr:from>
    <xdr:ext cx="313932" cy="259045"/>
    <xdr:sp macro="" textlink="">
      <xdr:nvSpPr>
        <xdr:cNvPr id="822" name="テキスト ボックス 821"/>
        <xdr:cNvSpPr txBox="1"/>
      </xdr:nvSpPr>
      <xdr:spPr>
        <a:xfrm>
          <a:off x="19388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147803</xdr:rowOff>
    </xdr:from>
    <xdr:to>
      <xdr:col>98</xdr:col>
      <xdr:colOff>38100</xdr:colOff>
      <xdr:row>59</xdr:row>
      <xdr:rowOff>77953</xdr:rowOff>
    </xdr:to>
    <xdr:sp macro="" textlink="">
      <xdr:nvSpPr>
        <xdr:cNvPr id="823" name="楕円 822"/>
        <xdr:cNvSpPr/>
      </xdr:nvSpPr>
      <xdr:spPr>
        <a:xfrm>
          <a:off x="18605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69080</xdr:rowOff>
    </xdr:from>
    <xdr:ext cx="378565" cy="259045"/>
    <xdr:sp macro="" textlink="">
      <xdr:nvSpPr>
        <xdr:cNvPr id="824" name="テキスト ボックス 823"/>
        <xdr:cNvSpPr txBox="1"/>
      </xdr:nvSpPr>
      <xdr:spPr>
        <a:xfrm>
          <a:off x="18467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110113</xdr:rowOff>
    </xdr:from>
    <xdr:to>
      <xdr:col>116</xdr:col>
      <xdr:colOff>63500</xdr:colOff>
      <xdr:row>78</xdr:row>
      <xdr:rowOff>136238</xdr:rowOff>
    </xdr:to>
    <xdr:cxnSp macro="">
      <xdr:nvCxnSpPr>
        <xdr:cNvPr id="856" name="直線コネクタ 855"/>
        <xdr:cNvCxnSpPr/>
      </xdr:nvCxnSpPr>
      <xdr:spPr>
        <a:xfrm flipV="1">
          <a:off x="21323300" y="134832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136238</xdr:rowOff>
    </xdr:from>
    <xdr:to>
      <xdr:col>111</xdr:col>
      <xdr:colOff>177800</xdr:colOff>
      <xdr:row>78</xdr:row>
      <xdr:rowOff>140582</xdr:rowOff>
    </xdr:to>
    <xdr:cxnSp macro="">
      <xdr:nvCxnSpPr>
        <xdr:cNvPr id="859" name="直線コネクタ 858"/>
        <xdr:cNvCxnSpPr/>
      </xdr:nvCxnSpPr>
      <xdr:spPr>
        <a:xfrm flipV="1">
          <a:off x="20434300" y="1350933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139047</xdr:rowOff>
    </xdr:from>
    <xdr:to>
      <xdr:col>107</xdr:col>
      <xdr:colOff>50800</xdr:colOff>
      <xdr:row>78</xdr:row>
      <xdr:rowOff>140582</xdr:rowOff>
    </xdr:to>
    <xdr:cxnSp macro="">
      <xdr:nvCxnSpPr>
        <xdr:cNvPr id="862" name="直線コネクタ 861"/>
        <xdr:cNvCxnSpPr/>
      </xdr:nvCxnSpPr>
      <xdr:spPr>
        <a:xfrm>
          <a:off x="19545300" y="1351214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139047</xdr:rowOff>
    </xdr:from>
    <xdr:to>
      <xdr:col>102</xdr:col>
      <xdr:colOff>114300</xdr:colOff>
      <xdr:row>78</xdr:row>
      <xdr:rowOff>168047</xdr:rowOff>
    </xdr:to>
    <xdr:cxnSp macro="">
      <xdr:nvCxnSpPr>
        <xdr:cNvPr id="865" name="直線コネクタ 864"/>
        <xdr:cNvCxnSpPr/>
      </xdr:nvCxnSpPr>
      <xdr:spPr>
        <a:xfrm flipV="1">
          <a:off x="18656300" y="13512147"/>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59313</xdr:rowOff>
    </xdr:from>
    <xdr:to>
      <xdr:col>116</xdr:col>
      <xdr:colOff>114300</xdr:colOff>
      <xdr:row>78</xdr:row>
      <xdr:rowOff>160913</xdr:rowOff>
    </xdr:to>
    <xdr:sp macro="" textlink="">
      <xdr:nvSpPr>
        <xdr:cNvPr id="875" name="楕円 874"/>
        <xdr:cNvSpPr/>
      </xdr:nvSpPr>
      <xdr:spPr>
        <a:xfrm>
          <a:off x="22110700" y="134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37740</xdr:rowOff>
    </xdr:from>
    <xdr:ext cx="534377" cy="259045"/>
    <xdr:sp macro="" textlink="">
      <xdr:nvSpPr>
        <xdr:cNvPr id="876" name="繰出金該当値テキスト"/>
        <xdr:cNvSpPr txBox="1"/>
      </xdr:nvSpPr>
      <xdr:spPr>
        <a:xfrm>
          <a:off x="22212300" y="134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85438</xdr:rowOff>
    </xdr:from>
    <xdr:to>
      <xdr:col>112</xdr:col>
      <xdr:colOff>38100</xdr:colOff>
      <xdr:row>79</xdr:row>
      <xdr:rowOff>15588</xdr:rowOff>
    </xdr:to>
    <xdr:sp macro="" textlink="">
      <xdr:nvSpPr>
        <xdr:cNvPr id="877" name="楕円 876"/>
        <xdr:cNvSpPr/>
      </xdr:nvSpPr>
      <xdr:spPr>
        <a:xfrm>
          <a:off x="21272500" y="134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6715</xdr:rowOff>
    </xdr:from>
    <xdr:ext cx="534377" cy="259045"/>
    <xdr:sp macro="" textlink="">
      <xdr:nvSpPr>
        <xdr:cNvPr id="878" name="テキスト ボックス 877"/>
        <xdr:cNvSpPr txBox="1"/>
      </xdr:nvSpPr>
      <xdr:spPr>
        <a:xfrm>
          <a:off x="21056111" y="135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89782</xdr:rowOff>
    </xdr:from>
    <xdr:to>
      <xdr:col>107</xdr:col>
      <xdr:colOff>101600</xdr:colOff>
      <xdr:row>79</xdr:row>
      <xdr:rowOff>19932</xdr:rowOff>
    </xdr:to>
    <xdr:sp macro="" textlink="">
      <xdr:nvSpPr>
        <xdr:cNvPr id="879" name="楕円 878"/>
        <xdr:cNvSpPr/>
      </xdr:nvSpPr>
      <xdr:spPr>
        <a:xfrm>
          <a:off x="20383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11059</xdr:rowOff>
    </xdr:from>
    <xdr:ext cx="534377" cy="259045"/>
    <xdr:sp macro="" textlink="">
      <xdr:nvSpPr>
        <xdr:cNvPr id="880" name="テキスト ボックス 879"/>
        <xdr:cNvSpPr txBox="1"/>
      </xdr:nvSpPr>
      <xdr:spPr>
        <a:xfrm>
          <a:off x="20167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88247</xdr:rowOff>
    </xdr:from>
    <xdr:to>
      <xdr:col>102</xdr:col>
      <xdr:colOff>165100</xdr:colOff>
      <xdr:row>79</xdr:row>
      <xdr:rowOff>18397</xdr:rowOff>
    </xdr:to>
    <xdr:sp macro="" textlink="">
      <xdr:nvSpPr>
        <xdr:cNvPr id="881" name="楕円 880"/>
        <xdr:cNvSpPr/>
      </xdr:nvSpPr>
      <xdr:spPr>
        <a:xfrm>
          <a:off x="19494500" y="13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9524</xdr:rowOff>
    </xdr:from>
    <xdr:ext cx="534377" cy="259045"/>
    <xdr:sp macro="" textlink="">
      <xdr:nvSpPr>
        <xdr:cNvPr id="882" name="テキスト ボックス 881"/>
        <xdr:cNvSpPr txBox="1"/>
      </xdr:nvSpPr>
      <xdr:spPr>
        <a:xfrm>
          <a:off x="19278111" y="135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117247</xdr:rowOff>
    </xdr:from>
    <xdr:to>
      <xdr:col>98</xdr:col>
      <xdr:colOff>38100</xdr:colOff>
      <xdr:row>79</xdr:row>
      <xdr:rowOff>47397</xdr:rowOff>
    </xdr:to>
    <xdr:sp macro="" textlink="">
      <xdr:nvSpPr>
        <xdr:cNvPr id="883" name="楕円 882"/>
        <xdr:cNvSpPr/>
      </xdr:nvSpPr>
      <xdr:spPr>
        <a:xfrm>
          <a:off x="18605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38524</xdr:rowOff>
    </xdr:from>
    <xdr:ext cx="534377" cy="259045"/>
    <xdr:sp macro="" textlink="">
      <xdr:nvSpPr>
        <xdr:cNvPr id="884" name="テキスト ボックス 883"/>
        <xdr:cNvSpPr txBox="1"/>
      </xdr:nvSpPr>
      <xdr:spPr>
        <a:xfrm>
          <a:off x="18389111" y="135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369,068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ほとんどの構成項目において類似団体平均を下回る中、維持補修費及び、投資及び出資金、積立金については平均を上回っている。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年を超えた施設が多く、老朽化に伴い維持補修費が増加していることが影響している。予防保全による長寿命化を進めていくなど公共施設等の適正管理に努める。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年度に供用開始に向けて公共下水道の整備が進む中、下水道事業会計への出資金の増加に伴うものであり、また、積立金については、令和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年の供用開始に向けて計画している庁舎建設の財源として基金積立を行っていることや、ふるさと応援寄付金の基金積立が要因である。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56,329
53,639
28.19
21,687,450
20,789,234
625,554
12,254,320
10,882,117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105867</xdr:rowOff>
    </xdr:from>
    <xdr:to>
      <xdr:col>24</xdr:col>
      <xdr:colOff>63500</xdr:colOff>
      <xdr:row>36</xdr:row>
      <xdr:rowOff>113640</xdr:rowOff>
    </xdr:to>
    <xdr:cxnSp macro="">
      <xdr:nvCxnSpPr>
        <xdr:cNvPr id="59" name="直線コネクタ 58"/>
        <xdr:cNvCxnSpPr/>
      </xdr:nvCxnSpPr>
      <xdr:spPr>
        <a:xfrm>
          <a:off x="3797300" y="6278067"/>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105867</xdr:rowOff>
    </xdr:from>
    <xdr:to>
      <xdr:col>19</xdr:col>
      <xdr:colOff>177800</xdr:colOff>
      <xdr:row>36</xdr:row>
      <xdr:rowOff>122326</xdr:rowOff>
    </xdr:to>
    <xdr:cxnSp macro="">
      <xdr:nvCxnSpPr>
        <xdr:cNvPr id="62" name="直線コネクタ 61"/>
        <xdr:cNvCxnSpPr/>
      </xdr:nvCxnSpPr>
      <xdr:spPr>
        <a:xfrm flipV="1">
          <a:off x="2908300" y="627806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122326</xdr:rowOff>
    </xdr:from>
    <xdr:to>
      <xdr:col>15</xdr:col>
      <xdr:colOff>50800</xdr:colOff>
      <xdr:row>36</xdr:row>
      <xdr:rowOff>137871</xdr:rowOff>
    </xdr:to>
    <xdr:cxnSp macro="">
      <xdr:nvCxnSpPr>
        <xdr:cNvPr id="65" name="直線コネクタ 64"/>
        <xdr:cNvCxnSpPr/>
      </xdr:nvCxnSpPr>
      <xdr:spPr>
        <a:xfrm flipV="1">
          <a:off x="2019300" y="629452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96723</xdr:rowOff>
    </xdr:from>
    <xdr:to>
      <xdr:col>10</xdr:col>
      <xdr:colOff>114300</xdr:colOff>
      <xdr:row>36</xdr:row>
      <xdr:rowOff>137871</xdr:rowOff>
    </xdr:to>
    <xdr:cxnSp macro="">
      <xdr:nvCxnSpPr>
        <xdr:cNvPr id="68" name="直線コネクタ 67"/>
        <xdr:cNvCxnSpPr/>
      </xdr:nvCxnSpPr>
      <xdr:spPr>
        <a:xfrm>
          <a:off x="1130300" y="626892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62840</xdr:rowOff>
    </xdr:from>
    <xdr:to>
      <xdr:col>24</xdr:col>
      <xdr:colOff>114300</xdr:colOff>
      <xdr:row>36</xdr:row>
      <xdr:rowOff>164440</xdr:rowOff>
    </xdr:to>
    <xdr:sp macro="" textlink="">
      <xdr:nvSpPr>
        <xdr:cNvPr id="78" name="楕円 77"/>
        <xdr:cNvSpPr/>
      </xdr:nvSpPr>
      <xdr:spPr>
        <a:xfrm>
          <a:off x="45847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41267</xdr:rowOff>
    </xdr:from>
    <xdr:ext cx="469744" cy="259045"/>
    <xdr:sp macro="" textlink="">
      <xdr:nvSpPr>
        <xdr:cNvPr id="79" name="議会費該当値テキスト"/>
        <xdr:cNvSpPr txBox="1"/>
      </xdr:nvSpPr>
      <xdr:spPr>
        <a:xfrm>
          <a:off x="4686300"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55067</xdr:rowOff>
    </xdr:from>
    <xdr:to>
      <xdr:col>20</xdr:col>
      <xdr:colOff>38100</xdr:colOff>
      <xdr:row>36</xdr:row>
      <xdr:rowOff>156667</xdr:rowOff>
    </xdr:to>
    <xdr:sp macro="" textlink="">
      <xdr:nvSpPr>
        <xdr:cNvPr id="80" name="楕円 79"/>
        <xdr:cNvSpPr/>
      </xdr:nvSpPr>
      <xdr:spPr>
        <a:xfrm>
          <a:off x="37465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147794</xdr:rowOff>
    </xdr:from>
    <xdr:ext cx="469744" cy="259045"/>
    <xdr:sp macro="" textlink="">
      <xdr:nvSpPr>
        <xdr:cNvPr id="81" name="テキスト ボックス 80"/>
        <xdr:cNvSpPr txBox="1"/>
      </xdr:nvSpPr>
      <xdr:spPr>
        <a:xfrm>
          <a:off x="3562428" y="631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71526</xdr:rowOff>
    </xdr:from>
    <xdr:to>
      <xdr:col>15</xdr:col>
      <xdr:colOff>101600</xdr:colOff>
      <xdr:row>37</xdr:row>
      <xdr:rowOff>1676</xdr:rowOff>
    </xdr:to>
    <xdr:sp macro="" textlink="">
      <xdr:nvSpPr>
        <xdr:cNvPr id="82" name="楕円 81"/>
        <xdr:cNvSpPr/>
      </xdr:nvSpPr>
      <xdr:spPr>
        <a:xfrm>
          <a:off x="2857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164253</xdr:rowOff>
    </xdr:from>
    <xdr:ext cx="469744" cy="259045"/>
    <xdr:sp macro="" textlink="">
      <xdr:nvSpPr>
        <xdr:cNvPr id="83" name="テキスト ボックス 82"/>
        <xdr:cNvSpPr txBox="1"/>
      </xdr:nvSpPr>
      <xdr:spPr>
        <a:xfrm>
          <a:off x="2673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87071</xdr:rowOff>
    </xdr:from>
    <xdr:to>
      <xdr:col>10</xdr:col>
      <xdr:colOff>165100</xdr:colOff>
      <xdr:row>37</xdr:row>
      <xdr:rowOff>17221</xdr:rowOff>
    </xdr:to>
    <xdr:sp macro="" textlink="">
      <xdr:nvSpPr>
        <xdr:cNvPr id="84" name="楕円 83"/>
        <xdr:cNvSpPr/>
      </xdr:nvSpPr>
      <xdr:spPr>
        <a:xfrm>
          <a:off x="196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8348</xdr:rowOff>
    </xdr:from>
    <xdr:ext cx="469744" cy="259045"/>
    <xdr:sp macro="" textlink="">
      <xdr:nvSpPr>
        <xdr:cNvPr id="85" name="テキスト ボックス 84"/>
        <xdr:cNvSpPr txBox="1"/>
      </xdr:nvSpPr>
      <xdr:spPr>
        <a:xfrm>
          <a:off x="1784428" y="635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86" name="楕円 85"/>
        <xdr:cNvSpPr/>
      </xdr:nvSpPr>
      <xdr:spPr>
        <a:xfrm>
          <a:off x="1079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138650</xdr:rowOff>
    </xdr:from>
    <xdr:ext cx="469744" cy="259045"/>
    <xdr:sp macro="" textlink="">
      <xdr:nvSpPr>
        <xdr:cNvPr id="87" name="テキスト ボックス 86"/>
        <xdr:cNvSpPr txBox="1"/>
      </xdr:nvSpPr>
      <xdr:spPr>
        <a:xfrm>
          <a:off x="895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52390</xdr:rowOff>
    </xdr:from>
    <xdr:to>
      <xdr:col>24</xdr:col>
      <xdr:colOff>63500</xdr:colOff>
      <xdr:row>56</xdr:row>
      <xdr:rowOff>76629</xdr:rowOff>
    </xdr:to>
    <xdr:cxnSp macro="">
      <xdr:nvCxnSpPr>
        <xdr:cNvPr id="116" name="直線コネクタ 115"/>
        <xdr:cNvCxnSpPr/>
      </xdr:nvCxnSpPr>
      <xdr:spPr>
        <a:xfrm>
          <a:off x="3797300" y="9653590"/>
          <a:ext cx="8382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16500</xdr:rowOff>
    </xdr:from>
    <xdr:to>
      <xdr:col>19</xdr:col>
      <xdr:colOff>177800</xdr:colOff>
      <xdr:row>56</xdr:row>
      <xdr:rowOff>52390</xdr:rowOff>
    </xdr:to>
    <xdr:cxnSp macro="">
      <xdr:nvCxnSpPr>
        <xdr:cNvPr id="119" name="直線コネクタ 118"/>
        <xdr:cNvCxnSpPr/>
      </xdr:nvCxnSpPr>
      <xdr:spPr>
        <a:xfrm>
          <a:off x="2908300" y="96177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134366</xdr:rowOff>
    </xdr:from>
    <xdr:to>
      <xdr:col>15</xdr:col>
      <xdr:colOff>50800</xdr:colOff>
      <xdr:row>56</xdr:row>
      <xdr:rowOff>16500</xdr:rowOff>
    </xdr:to>
    <xdr:cxnSp macro="">
      <xdr:nvCxnSpPr>
        <xdr:cNvPr id="122" name="直線コネクタ 121"/>
        <xdr:cNvCxnSpPr/>
      </xdr:nvCxnSpPr>
      <xdr:spPr>
        <a:xfrm>
          <a:off x="2019300" y="8878316"/>
          <a:ext cx="889000" cy="7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134366</xdr:rowOff>
    </xdr:from>
    <xdr:to>
      <xdr:col>10</xdr:col>
      <xdr:colOff>114300</xdr:colOff>
      <xdr:row>56</xdr:row>
      <xdr:rowOff>113860</xdr:rowOff>
    </xdr:to>
    <xdr:cxnSp macro="">
      <xdr:nvCxnSpPr>
        <xdr:cNvPr id="125" name="直線コネクタ 124"/>
        <xdr:cNvCxnSpPr/>
      </xdr:nvCxnSpPr>
      <xdr:spPr>
        <a:xfrm flipV="1">
          <a:off x="1130300" y="8878316"/>
          <a:ext cx="889000" cy="83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11914</xdr:rowOff>
    </xdr:from>
    <xdr:ext cx="599010" cy="259045"/>
    <xdr:sp macro="" textlink="">
      <xdr:nvSpPr>
        <xdr:cNvPr id="127" name="テキスト ボックス 126"/>
        <xdr:cNvSpPr txBox="1"/>
      </xdr:nvSpPr>
      <xdr:spPr>
        <a:xfrm>
          <a:off x="1719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25829</xdr:rowOff>
    </xdr:from>
    <xdr:to>
      <xdr:col>24</xdr:col>
      <xdr:colOff>114300</xdr:colOff>
      <xdr:row>56</xdr:row>
      <xdr:rowOff>127429</xdr:rowOff>
    </xdr:to>
    <xdr:sp macro="" textlink="">
      <xdr:nvSpPr>
        <xdr:cNvPr id="135" name="楕円 134"/>
        <xdr:cNvSpPr/>
      </xdr:nvSpPr>
      <xdr:spPr>
        <a:xfrm>
          <a:off x="4584700" y="96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4256</xdr:rowOff>
    </xdr:from>
    <xdr:ext cx="534377" cy="259045"/>
    <xdr:sp macro="" textlink="">
      <xdr:nvSpPr>
        <xdr:cNvPr id="136" name="総務費該当値テキスト"/>
        <xdr:cNvSpPr txBox="1"/>
      </xdr:nvSpPr>
      <xdr:spPr>
        <a:xfrm>
          <a:off x="4686300" y="96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1590</xdr:rowOff>
    </xdr:from>
    <xdr:to>
      <xdr:col>20</xdr:col>
      <xdr:colOff>38100</xdr:colOff>
      <xdr:row>56</xdr:row>
      <xdr:rowOff>103190</xdr:rowOff>
    </xdr:to>
    <xdr:sp macro="" textlink="">
      <xdr:nvSpPr>
        <xdr:cNvPr id="137" name="楕円 136"/>
        <xdr:cNvSpPr/>
      </xdr:nvSpPr>
      <xdr:spPr>
        <a:xfrm>
          <a:off x="3746500" y="96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94317</xdr:rowOff>
    </xdr:from>
    <xdr:ext cx="534377" cy="259045"/>
    <xdr:sp macro="" textlink="">
      <xdr:nvSpPr>
        <xdr:cNvPr id="138" name="テキスト ボックス 137"/>
        <xdr:cNvSpPr txBox="1"/>
      </xdr:nvSpPr>
      <xdr:spPr>
        <a:xfrm>
          <a:off x="3530111" y="96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137150</xdr:rowOff>
    </xdr:from>
    <xdr:to>
      <xdr:col>15</xdr:col>
      <xdr:colOff>101600</xdr:colOff>
      <xdr:row>56</xdr:row>
      <xdr:rowOff>67300</xdr:rowOff>
    </xdr:to>
    <xdr:sp macro="" textlink="">
      <xdr:nvSpPr>
        <xdr:cNvPr id="139" name="楕円 138"/>
        <xdr:cNvSpPr/>
      </xdr:nvSpPr>
      <xdr:spPr>
        <a:xfrm>
          <a:off x="2857500" y="9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83827</xdr:rowOff>
    </xdr:from>
    <xdr:ext cx="534377" cy="259045"/>
    <xdr:sp macro="" textlink="">
      <xdr:nvSpPr>
        <xdr:cNvPr id="140" name="テキスト ボックス 139"/>
        <xdr:cNvSpPr txBox="1"/>
      </xdr:nvSpPr>
      <xdr:spPr>
        <a:xfrm>
          <a:off x="2641111" y="93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83566</xdr:rowOff>
    </xdr:from>
    <xdr:to>
      <xdr:col>10</xdr:col>
      <xdr:colOff>165100</xdr:colOff>
      <xdr:row>52</xdr:row>
      <xdr:rowOff>13716</xdr:rowOff>
    </xdr:to>
    <xdr:sp macro="" textlink="">
      <xdr:nvSpPr>
        <xdr:cNvPr id="141" name="楕円 140"/>
        <xdr:cNvSpPr/>
      </xdr:nvSpPr>
      <xdr:spPr>
        <a:xfrm>
          <a:off x="1968500" y="88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30243</xdr:rowOff>
    </xdr:from>
    <xdr:ext cx="599010" cy="259045"/>
    <xdr:sp macro="" textlink="">
      <xdr:nvSpPr>
        <xdr:cNvPr id="142" name="テキスト ボックス 141"/>
        <xdr:cNvSpPr txBox="1"/>
      </xdr:nvSpPr>
      <xdr:spPr>
        <a:xfrm>
          <a:off x="1719795" y="860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63060</xdr:rowOff>
    </xdr:from>
    <xdr:to>
      <xdr:col>6</xdr:col>
      <xdr:colOff>38100</xdr:colOff>
      <xdr:row>56</xdr:row>
      <xdr:rowOff>164660</xdr:rowOff>
    </xdr:to>
    <xdr:sp macro="" textlink="">
      <xdr:nvSpPr>
        <xdr:cNvPr id="143" name="楕円 142"/>
        <xdr:cNvSpPr/>
      </xdr:nvSpPr>
      <xdr:spPr>
        <a:xfrm>
          <a:off x="1079500" y="96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155787</xdr:rowOff>
    </xdr:from>
    <xdr:ext cx="534377" cy="259045"/>
    <xdr:sp macro="" textlink="">
      <xdr:nvSpPr>
        <xdr:cNvPr id="144" name="テキスト ボックス 143"/>
        <xdr:cNvSpPr txBox="1"/>
      </xdr:nvSpPr>
      <xdr:spPr>
        <a:xfrm>
          <a:off x="863111" y="975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143518</xdr:rowOff>
    </xdr:from>
    <xdr:to>
      <xdr:col>24</xdr:col>
      <xdr:colOff>63500</xdr:colOff>
      <xdr:row>77</xdr:row>
      <xdr:rowOff>20493</xdr:rowOff>
    </xdr:to>
    <xdr:cxnSp macro="">
      <xdr:nvCxnSpPr>
        <xdr:cNvPr id="174" name="直線コネクタ 173"/>
        <xdr:cNvCxnSpPr/>
      </xdr:nvCxnSpPr>
      <xdr:spPr>
        <a:xfrm flipV="1">
          <a:off x="3797300" y="13173718"/>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159824</xdr:rowOff>
    </xdr:from>
    <xdr:to>
      <xdr:col>19</xdr:col>
      <xdr:colOff>177800</xdr:colOff>
      <xdr:row>77</xdr:row>
      <xdr:rowOff>20493</xdr:rowOff>
    </xdr:to>
    <xdr:cxnSp macro="">
      <xdr:nvCxnSpPr>
        <xdr:cNvPr id="177" name="直線コネクタ 176"/>
        <xdr:cNvCxnSpPr/>
      </xdr:nvCxnSpPr>
      <xdr:spPr>
        <a:xfrm>
          <a:off x="2908300" y="13190024"/>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159824</xdr:rowOff>
    </xdr:from>
    <xdr:to>
      <xdr:col>15</xdr:col>
      <xdr:colOff>50800</xdr:colOff>
      <xdr:row>78</xdr:row>
      <xdr:rowOff>5824</xdr:rowOff>
    </xdr:to>
    <xdr:cxnSp macro="">
      <xdr:nvCxnSpPr>
        <xdr:cNvPr id="180" name="直線コネクタ 179"/>
        <xdr:cNvCxnSpPr/>
      </xdr:nvCxnSpPr>
      <xdr:spPr>
        <a:xfrm flipV="1">
          <a:off x="2019300" y="13190024"/>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5824</xdr:rowOff>
    </xdr:from>
    <xdr:to>
      <xdr:col>10</xdr:col>
      <xdr:colOff>114300</xdr:colOff>
      <xdr:row>78</xdr:row>
      <xdr:rowOff>46828</xdr:rowOff>
    </xdr:to>
    <xdr:cxnSp macro="">
      <xdr:nvCxnSpPr>
        <xdr:cNvPr id="183" name="直線コネクタ 182"/>
        <xdr:cNvCxnSpPr/>
      </xdr:nvCxnSpPr>
      <xdr:spPr>
        <a:xfrm flipV="1">
          <a:off x="1130300" y="13378924"/>
          <a:ext cx="889000" cy="4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124279</xdr:rowOff>
    </xdr:from>
    <xdr:to>
      <xdr:col>10</xdr:col>
      <xdr:colOff>165100</xdr:colOff>
      <xdr:row>77</xdr:row>
      <xdr:rowOff>54429</xdr:rowOff>
    </xdr:to>
    <xdr:sp macro="" textlink="">
      <xdr:nvSpPr>
        <xdr:cNvPr id="184" name="フローチャート: 判断 183"/>
        <xdr:cNvSpPr/>
      </xdr:nvSpPr>
      <xdr:spPr>
        <a:xfrm>
          <a:off x="1968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70957</xdr:rowOff>
    </xdr:from>
    <xdr:ext cx="599010" cy="259045"/>
    <xdr:sp macro="" textlink="">
      <xdr:nvSpPr>
        <xdr:cNvPr id="185" name="テキスト ボックス 184"/>
        <xdr:cNvSpPr txBox="1"/>
      </xdr:nvSpPr>
      <xdr:spPr>
        <a:xfrm>
          <a:off x="1719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165222</xdr:rowOff>
    </xdr:from>
    <xdr:to>
      <xdr:col>6</xdr:col>
      <xdr:colOff>38100</xdr:colOff>
      <xdr:row>77</xdr:row>
      <xdr:rowOff>95372</xdr:rowOff>
    </xdr:to>
    <xdr:sp macro="" textlink="">
      <xdr:nvSpPr>
        <xdr:cNvPr id="186" name="フローチャート: 判断 185"/>
        <xdr:cNvSpPr/>
      </xdr:nvSpPr>
      <xdr:spPr>
        <a:xfrm>
          <a:off x="1079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111899</xdr:rowOff>
    </xdr:from>
    <xdr:ext cx="599010" cy="259045"/>
    <xdr:sp macro="" textlink="">
      <xdr:nvSpPr>
        <xdr:cNvPr id="187" name="テキスト ボックス 186"/>
        <xdr:cNvSpPr txBox="1"/>
      </xdr:nvSpPr>
      <xdr:spPr>
        <a:xfrm>
          <a:off x="830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92718</xdr:rowOff>
    </xdr:from>
    <xdr:to>
      <xdr:col>24</xdr:col>
      <xdr:colOff>114300</xdr:colOff>
      <xdr:row>77</xdr:row>
      <xdr:rowOff>22868</xdr:rowOff>
    </xdr:to>
    <xdr:sp macro="" textlink="">
      <xdr:nvSpPr>
        <xdr:cNvPr id="193" name="楕円 192"/>
        <xdr:cNvSpPr/>
      </xdr:nvSpPr>
      <xdr:spPr>
        <a:xfrm>
          <a:off x="4584700" y="131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71145</xdr:rowOff>
    </xdr:from>
    <xdr:ext cx="599010" cy="259045"/>
    <xdr:sp macro="" textlink="">
      <xdr:nvSpPr>
        <xdr:cNvPr id="194" name="民生費該当値テキスト"/>
        <xdr:cNvSpPr txBox="1"/>
      </xdr:nvSpPr>
      <xdr:spPr>
        <a:xfrm>
          <a:off x="4686300" y="1310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141143</xdr:rowOff>
    </xdr:from>
    <xdr:to>
      <xdr:col>20</xdr:col>
      <xdr:colOff>38100</xdr:colOff>
      <xdr:row>77</xdr:row>
      <xdr:rowOff>71293</xdr:rowOff>
    </xdr:to>
    <xdr:sp macro="" textlink="">
      <xdr:nvSpPr>
        <xdr:cNvPr id="195" name="楕円 194"/>
        <xdr:cNvSpPr/>
      </xdr:nvSpPr>
      <xdr:spPr>
        <a:xfrm>
          <a:off x="3746500" y="131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62420</xdr:rowOff>
    </xdr:from>
    <xdr:ext cx="599010" cy="259045"/>
    <xdr:sp macro="" textlink="">
      <xdr:nvSpPr>
        <xdr:cNvPr id="196" name="テキスト ボックス 195"/>
        <xdr:cNvSpPr txBox="1"/>
      </xdr:nvSpPr>
      <xdr:spPr>
        <a:xfrm>
          <a:off x="3497795" y="1326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109024</xdr:rowOff>
    </xdr:from>
    <xdr:to>
      <xdr:col>15</xdr:col>
      <xdr:colOff>101600</xdr:colOff>
      <xdr:row>77</xdr:row>
      <xdr:rowOff>39174</xdr:rowOff>
    </xdr:to>
    <xdr:sp macro="" textlink="">
      <xdr:nvSpPr>
        <xdr:cNvPr id="197" name="楕円 196"/>
        <xdr:cNvSpPr/>
      </xdr:nvSpPr>
      <xdr:spPr>
        <a:xfrm>
          <a:off x="2857500" y="131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30301</xdr:rowOff>
    </xdr:from>
    <xdr:ext cx="599010" cy="259045"/>
    <xdr:sp macro="" textlink="">
      <xdr:nvSpPr>
        <xdr:cNvPr id="198" name="テキスト ボックス 197"/>
        <xdr:cNvSpPr txBox="1"/>
      </xdr:nvSpPr>
      <xdr:spPr>
        <a:xfrm>
          <a:off x="2608795" y="1323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126474</xdr:rowOff>
    </xdr:from>
    <xdr:to>
      <xdr:col>10</xdr:col>
      <xdr:colOff>165100</xdr:colOff>
      <xdr:row>78</xdr:row>
      <xdr:rowOff>56624</xdr:rowOff>
    </xdr:to>
    <xdr:sp macro="" textlink="">
      <xdr:nvSpPr>
        <xdr:cNvPr id="199" name="楕円 198"/>
        <xdr:cNvSpPr/>
      </xdr:nvSpPr>
      <xdr:spPr>
        <a:xfrm>
          <a:off x="1968500" y="133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47751</xdr:rowOff>
    </xdr:from>
    <xdr:ext cx="599010" cy="259045"/>
    <xdr:sp macro="" textlink="">
      <xdr:nvSpPr>
        <xdr:cNvPr id="200" name="テキスト ボックス 199"/>
        <xdr:cNvSpPr txBox="1"/>
      </xdr:nvSpPr>
      <xdr:spPr>
        <a:xfrm>
          <a:off x="1719795" y="134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167478</xdr:rowOff>
    </xdr:from>
    <xdr:to>
      <xdr:col>6</xdr:col>
      <xdr:colOff>38100</xdr:colOff>
      <xdr:row>78</xdr:row>
      <xdr:rowOff>97628</xdr:rowOff>
    </xdr:to>
    <xdr:sp macro="" textlink="">
      <xdr:nvSpPr>
        <xdr:cNvPr id="201" name="楕円 200"/>
        <xdr:cNvSpPr/>
      </xdr:nvSpPr>
      <xdr:spPr>
        <a:xfrm>
          <a:off x="1079500" y="1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88755</xdr:rowOff>
    </xdr:from>
    <xdr:ext cx="599010" cy="259045"/>
    <xdr:sp macro="" textlink="">
      <xdr:nvSpPr>
        <xdr:cNvPr id="202" name="テキスト ボックス 201"/>
        <xdr:cNvSpPr txBox="1"/>
      </xdr:nvSpPr>
      <xdr:spPr>
        <a:xfrm>
          <a:off x="830795" y="134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50546</xdr:rowOff>
    </xdr:from>
    <xdr:to>
      <xdr:col>24</xdr:col>
      <xdr:colOff>63500</xdr:colOff>
      <xdr:row>99</xdr:row>
      <xdr:rowOff>66123</xdr:rowOff>
    </xdr:to>
    <xdr:cxnSp macro="">
      <xdr:nvCxnSpPr>
        <xdr:cNvPr id="234" name="直線コネクタ 233"/>
        <xdr:cNvCxnSpPr/>
      </xdr:nvCxnSpPr>
      <xdr:spPr>
        <a:xfrm>
          <a:off x="3797300" y="17024096"/>
          <a:ext cx="8382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50546</xdr:rowOff>
    </xdr:from>
    <xdr:to>
      <xdr:col>19</xdr:col>
      <xdr:colOff>177800</xdr:colOff>
      <xdr:row>99</xdr:row>
      <xdr:rowOff>52636</xdr:rowOff>
    </xdr:to>
    <xdr:cxnSp macro="">
      <xdr:nvCxnSpPr>
        <xdr:cNvPr id="237" name="直線コネクタ 236"/>
        <xdr:cNvCxnSpPr/>
      </xdr:nvCxnSpPr>
      <xdr:spPr>
        <a:xfrm flipV="1">
          <a:off x="2908300" y="1702409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52636</xdr:rowOff>
    </xdr:from>
    <xdr:to>
      <xdr:col>15</xdr:col>
      <xdr:colOff>50800</xdr:colOff>
      <xdr:row>99</xdr:row>
      <xdr:rowOff>142453</xdr:rowOff>
    </xdr:to>
    <xdr:cxnSp macro="">
      <xdr:nvCxnSpPr>
        <xdr:cNvPr id="240" name="直線コネクタ 239"/>
        <xdr:cNvCxnSpPr/>
      </xdr:nvCxnSpPr>
      <xdr:spPr>
        <a:xfrm flipV="1">
          <a:off x="2019300" y="17026186"/>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142453</xdr:rowOff>
    </xdr:from>
    <xdr:to>
      <xdr:col>10</xdr:col>
      <xdr:colOff>114300</xdr:colOff>
      <xdr:row>99</xdr:row>
      <xdr:rowOff>144294</xdr:rowOff>
    </xdr:to>
    <xdr:cxnSp macro="">
      <xdr:nvCxnSpPr>
        <xdr:cNvPr id="243" name="直線コネクタ 242"/>
        <xdr:cNvCxnSpPr/>
      </xdr:nvCxnSpPr>
      <xdr:spPr>
        <a:xfrm flipV="1">
          <a:off x="1130300" y="17116003"/>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4" name="フローチャート: 判断 243"/>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5" name="テキスト ボックス 244"/>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46" name="フローチャート: 判断 245"/>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47" name="テキスト ボックス 246"/>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15323</xdr:rowOff>
    </xdr:from>
    <xdr:to>
      <xdr:col>24</xdr:col>
      <xdr:colOff>114300</xdr:colOff>
      <xdr:row>99</xdr:row>
      <xdr:rowOff>116923</xdr:rowOff>
    </xdr:to>
    <xdr:sp macro="" textlink="">
      <xdr:nvSpPr>
        <xdr:cNvPr id="253" name="楕円 252"/>
        <xdr:cNvSpPr/>
      </xdr:nvSpPr>
      <xdr:spPr>
        <a:xfrm>
          <a:off x="4584700" y="169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101700</xdr:rowOff>
    </xdr:from>
    <xdr:ext cx="534377" cy="259045"/>
    <xdr:sp macro="" textlink="">
      <xdr:nvSpPr>
        <xdr:cNvPr id="254" name="衛生費該当値テキスト"/>
        <xdr:cNvSpPr txBox="1"/>
      </xdr:nvSpPr>
      <xdr:spPr>
        <a:xfrm>
          <a:off x="4686300" y="169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171196</xdr:rowOff>
    </xdr:from>
    <xdr:to>
      <xdr:col>20</xdr:col>
      <xdr:colOff>38100</xdr:colOff>
      <xdr:row>99</xdr:row>
      <xdr:rowOff>101346</xdr:rowOff>
    </xdr:to>
    <xdr:sp macro="" textlink="">
      <xdr:nvSpPr>
        <xdr:cNvPr id="255" name="楕円 254"/>
        <xdr:cNvSpPr/>
      </xdr:nvSpPr>
      <xdr:spPr>
        <a:xfrm>
          <a:off x="3746500" y="169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92473</xdr:rowOff>
    </xdr:from>
    <xdr:ext cx="534377" cy="259045"/>
    <xdr:sp macro="" textlink="">
      <xdr:nvSpPr>
        <xdr:cNvPr id="256" name="テキスト ボックス 255"/>
        <xdr:cNvSpPr txBox="1"/>
      </xdr:nvSpPr>
      <xdr:spPr>
        <a:xfrm>
          <a:off x="3530111" y="1706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1836</xdr:rowOff>
    </xdr:from>
    <xdr:to>
      <xdr:col>15</xdr:col>
      <xdr:colOff>101600</xdr:colOff>
      <xdr:row>99</xdr:row>
      <xdr:rowOff>103436</xdr:rowOff>
    </xdr:to>
    <xdr:sp macro="" textlink="">
      <xdr:nvSpPr>
        <xdr:cNvPr id="257" name="楕円 256"/>
        <xdr:cNvSpPr/>
      </xdr:nvSpPr>
      <xdr:spPr>
        <a:xfrm>
          <a:off x="2857500" y="169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94563</xdr:rowOff>
    </xdr:from>
    <xdr:ext cx="534377" cy="259045"/>
    <xdr:sp macro="" textlink="">
      <xdr:nvSpPr>
        <xdr:cNvPr id="258" name="テキスト ボックス 257"/>
        <xdr:cNvSpPr txBox="1"/>
      </xdr:nvSpPr>
      <xdr:spPr>
        <a:xfrm>
          <a:off x="2641111" y="1706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91653</xdr:rowOff>
    </xdr:from>
    <xdr:to>
      <xdr:col>10</xdr:col>
      <xdr:colOff>165100</xdr:colOff>
      <xdr:row>100</xdr:row>
      <xdr:rowOff>21803</xdr:rowOff>
    </xdr:to>
    <xdr:sp macro="" textlink="">
      <xdr:nvSpPr>
        <xdr:cNvPr id="259" name="楕円 258"/>
        <xdr:cNvSpPr/>
      </xdr:nvSpPr>
      <xdr:spPr>
        <a:xfrm>
          <a:off x="1968500" y="170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12930</xdr:rowOff>
    </xdr:from>
    <xdr:ext cx="534377" cy="259045"/>
    <xdr:sp macro="" textlink="">
      <xdr:nvSpPr>
        <xdr:cNvPr id="260" name="テキスト ボックス 259"/>
        <xdr:cNvSpPr txBox="1"/>
      </xdr:nvSpPr>
      <xdr:spPr>
        <a:xfrm>
          <a:off x="1752111" y="171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93494</xdr:rowOff>
    </xdr:from>
    <xdr:to>
      <xdr:col>6</xdr:col>
      <xdr:colOff>38100</xdr:colOff>
      <xdr:row>100</xdr:row>
      <xdr:rowOff>23644</xdr:rowOff>
    </xdr:to>
    <xdr:sp macro="" textlink="">
      <xdr:nvSpPr>
        <xdr:cNvPr id="261" name="楕円 260"/>
        <xdr:cNvSpPr/>
      </xdr:nvSpPr>
      <xdr:spPr>
        <a:xfrm>
          <a:off x="1079500" y="170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14771</xdr:rowOff>
    </xdr:from>
    <xdr:ext cx="534377" cy="259045"/>
    <xdr:sp macro="" textlink="">
      <xdr:nvSpPr>
        <xdr:cNvPr id="262" name="テキスト ボックス 261"/>
        <xdr:cNvSpPr txBox="1"/>
      </xdr:nvSpPr>
      <xdr:spPr>
        <a:xfrm>
          <a:off x="863111" y="17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69814</xdr:rowOff>
    </xdr:to>
    <xdr:cxnSp macro="">
      <xdr:nvCxnSpPr>
        <xdr:cNvPr id="293" name="直線コネクタ 292"/>
        <xdr:cNvCxnSpPr/>
      </xdr:nvCxnSpPr>
      <xdr:spPr>
        <a:xfrm>
          <a:off x="9639300" y="6756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69814</xdr:rowOff>
    </xdr:to>
    <xdr:cxnSp macro="">
      <xdr:nvCxnSpPr>
        <xdr:cNvPr id="296" name="直線コネクタ 295"/>
        <xdr:cNvCxnSpPr/>
      </xdr:nvCxnSpPr>
      <xdr:spPr>
        <a:xfrm>
          <a:off x="8750300" y="674852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46954</xdr:rowOff>
    </xdr:from>
    <xdr:to>
      <xdr:col>45</xdr:col>
      <xdr:colOff>177800</xdr:colOff>
      <xdr:row>39</xdr:row>
      <xdr:rowOff>61976</xdr:rowOff>
    </xdr:to>
    <xdr:cxnSp macro="">
      <xdr:nvCxnSpPr>
        <xdr:cNvPr id="299" name="直線コネクタ 298"/>
        <xdr:cNvCxnSpPr/>
      </xdr:nvCxnSpPr>
      <xdr:spPr>
        <a:xfrm>
          <a:off x="7861300" y="673350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46954</xdr:rowOff>
    </xdr:from>
    <xdr:to>
      <xdr:col>41</xdr:col>
      <xdr:colOff>50800</xdr:colOff>
      <xdr:row>39</xdr:row>
      <xdr:rowOff>68834</xdr:rowOff>
    </xdr:to>
    <xdr:cxnSp macro="">
      <xdr:nvCxnSpPr>
        <xdr:cNvPr id="302" name="直線コネクタ 301"/>
        <xdr:cNvCxnSpPr/>
      </xdr:nvCxnSpPr>
      <xdr:spPr>
        <a:xfrm flipV="1">
          <a:off x="6972300" y="673350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3" name="フローチャート: 判断 302"/>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4" name="テキスト ボックス 303"/>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5" name="フローチャート: 判断 304"/>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6" name="テキスト ボックス 305"/>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2" name="楕円 311"/>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13932" cy="259045"/>
    <xdr:sp macro="" textlink="">
      <xdr:nvSpPr>
        <xdr:cNvPr id="313" name="労働費該当値テキスト"/>
        <xdr:cNvSpPr txBox="1"/>
      </xdr:nvSpPr>
      <xdr:spPr>
        <a:xfrm>
          <a:off x="10528300" y="6620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14" name="楕円 313"/>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111741</xdr:rowOff>
    </xdr:from>
    <xdr:ext cx="313932" cy="259045"/>
    <xdr:sp macro="" textlink="">
      <xdr:nvSpPr>
        <xdr:cNvPr id="315" name="テキスト ボックス 314"/>
        <xdr:cNvSpPr txBox="1"/>
      </xdr:nvSpPr>
      <xdr:spPr>
        <a:xfrm>
          <a:off x="9482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6" name="楕円 315"/>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7" name="テキスト ボックス 316"/>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167604</xdr:rowOff>
    </xdr:from>
    <xdr:to>
      <xdr:col>41</xdr:col>
      <xdr:colOff>101600</xdr:colOff>
      <xdr:row>39</xdr:row>
      <xdr:rowOff>97754</xdr:rowOff>
    </xdr:to>
    <xdr:sp macro="" textlink="">
      <xdr:nvSpPr>
        <xdr:cNvPr id="318" name="楕円 317"/>
        <xdr:cNvSpPr/>
      </xdr:nvSpPr>
      <xdr:spPr>
        <a:xfrm>
          <a:off x="7810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88881</xdr:rowOff>
    </xdr:from>
    <xdr:ext cx="378565" cy="259045"/>
    <xdr:sp macro="" textlink="">
      <xdr:nvSpPr>
        <xdr:cNvPr id="319" name="テキスト ボックス 318"/>
        <xdr:cNvSpPr txBox="1"/>
      </xdr:nvSpPr>
      <xdr:spPr>
        <a:xfrm>
          <a:off x="7672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18034</xdr:rowOff>
    </xdr:from>
    <xdr:to>
      <xdr:col>36</xdr:col>
      <xdr:colOff>165100</xdr:colOff>
      <xdr:row>39</xdr:row>
      <xdr:rowOff>119634</xdr:rowOff>
    </xdr:to>
    <xdr:sp macro="" textlink="">
      <xdr:nvSpPr>
        <xdr:cNvPr id="320" name="楕円 319"/>
        <xdr:cNvSpPr/>
      </xdr:nvSpPr>
      <xdr:spPr>
        <a:xfrm>
          <a:off x="6921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110761</xdr:rowOff>
    </xdr:from>
    <xdr:ext cx="313932" cy="259045"/>
    <xdr:sp macro="" textlink="">
      <xdr:nvSpPr>
        <xdr:cNvPr id="321" name="テキスト ボックス 320"/>
        <xdr:cNvSpPr txBox="1"/>
      </xdr:nvSpPr>
      <xdr:spPr>
        <a:xfrm>
          <a:off x="6815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105639</xdr:rowOff>
    </xdr:from>
    <xdr:to>
      <xdr:col>55</xdr:col>
      <xdr:colOff>0</xdr:colOff>
      <xdr:row>58</xdr:row>
      <xdr:rowOff>114249</xdr:rowOff>
    </xdr:to>
    <xdr:cxnSp macro="">
      <xdr:nvCxnSpPr>
        <xdr:cNvPr id="350" name="直線コネクタ 349"/>
        <xdr:cNvCxnSpPr/>
      </xdr:nvCxnSpPr>
      <xdr:spPr>
        <a:xfrm>
          <a:off x="9639300" y="10049739"/>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105639</xdr:rowOff>
    </xdr:from>
    <xdr:to>
      <xdr:col>50</xdr:col>
      <xdr:colOff>114300</xdr:colOff>
      <xdr:row>58</xdr:row>
      <xdr:rowOff>111239</xdr:rowOff>
    </xdr:to>
    <xdr:cxnSp macro="">
      <xdr:nvCxnSpPr>
        <xdr:cNvPr id="353" name="直線コネクタ 352"/>
        <xdr:cNvCxnSpPr/>
      </xdr:nvCxnSpPr>
      <xdr:spPr>
        <a:xfrm flipV="1">
          <a:off x="8750300" y="10049739"/>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111239</xdr:rowOff>
    </xdr:from>
    <xdr:to>
      <xdr:col>45</xdr:col>
      <xdr:colOff>177800</xdr:colOff>
      <xdr:row>58</xdr:row>
      <xdr:rowOff>126327</xdr:rowOff>
    </xdr:to>
    <xdr:cxnSp macro="">
      <xdr:nvCxnSpPr>
        <xdr:cNvPr id="356" name="直線コネクタ 355"/>
        <xdr:cNvCxnSpPr/>
      </xdr:nvCxnSpPr>
      <xdr:spPr>
        <a:xfrm flipV="1">
          <a:off x="7861300" y="1005533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100495</xdr:rowOff>
    </xdr:from>
    <xdr:to>
      <xdr:col>41</xdr:col>
      <xdr:colOff>50800</xdr:colOff>
      <xdr:row>58</xdr:row>
      <xdr:rowOff>126327</xdr:rowOff>
    </xdr:to>
    <xdr:cxnSp macro="">
      <xdr:nvCxnSpPr>
        <xdr:cNvPr id="359" name="直線コネクタ 358"/>
        <xdr:cNvCxnSpPr/>
      </xdr:nvCxnSpPr>
      <xdr:spPr>
        <a:xfrm>
          <a:off x="6972300" y="1004459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0" name="フローチャート: 判断 359"/>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1" name="テキスト ボックス 360"/>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2" name="フローチャート: 判断 361"/>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3" name="テキスト ボックス 362"/>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63449</xdr:rowOff>
    </xdr:from>
    <xdr:to>
      <xdr:col>55</xdr:col>
      <xdr:colOff>50800</xdr:colOff>
      <xdr:row>58</xdr:row>
      <xdr:rowOff>165049</xdr:rowOff>
    </xdr:to>
    <xdr:sp macro="" textlink="">
      <xdr:nvSpPr>
        <xdr:cNvPr id="369" name="楕円 368"/>
        <xdr:cNvSpPr/>
      </xdr:nvSpPr>
      <xdr:spPr>
        <a:xfrm>
          <a:off x="10426700" y="100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149826</xdr:rowOff>
    </xdr:from>
    <xdr:ext cx="469744" cy="259045"/>
    <xdr:sp macro="" textlink="">
      <xdr:nvSpPr>
        <xdr:cNvPr id="370" name="農林水産業費該当値テキスト"/>
        <xdr:cNvSpPr txBox="1"/>
      </xdr:nvSpPr>
      <xdr:spPr>
        <a:xfrm>
          <a:off x="10528300" y="992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54839</xdr:rowOff>
    </xdr:from>
    <xdr:to>
      <xdr:col>50</xdr:col>
      <xdr:colOff>165100</xdr:colOff>
      <xdr:row>58</xdr:row>
      <xdr:rowOff>156439</xdr:rowOff>
    </xdr:to>
    <xdr:sp macro="" textlink="">
      <xdr:nvSpPr>
        <xdr:cNvPr id="371" name="楕円 370"/>
        <xdr:cNvSpPr/>
      </xdr:nvSpPr>
      <xdr:spPr>
        <a:xfrm>
          <a:off x="95885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147566</xdr:rowOff>
    </xdr:from>
    <xdr:ext cx="469744" cy="259045"/>
    <xdr:sp macro="" textlink="">
      <xdr:nvSpPr>
        <xdr:cNvPr id="372" name="テキスト ボックス 371"/>
        <xdr:cNvSpPr txBox="1"/>
      </xdr:nvSpPr>
      <xdr:spPr>
        <a:xfrm>
          <a:off x="9404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60439</xdr:rowOff>
    </xdr:from>
    <xdr:to>
      <xdr:col>46</xdr:col>
      <xdr:colOff>38100</xdr:colOff>
      <xdr:row>58</xdr:row>
      <xdr:rowOff>162039</xdr:rowOff>
    </xdr:to>
    <xdr:sp macro="" textlink="">
      <xdr:nvSpPr>
        <xdr:cNvPr id="373" name="楕円 372"/>
        <xdr:cNvSpPr/>
      </xdr:nvSpPr>
      <xdr:spPr>
        <a:xfrm>
          <a:off x="8699500" y="100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153166</xdr:rowOff>
    </xdr:from>
    <xdr:ext cx="469744" cy="259045"/>
    <xdr:sp macro="" textlink="">
      <xdr:nvSpPr>
        <xdr:cNvPr id="374" name="テキスト ボックス 373"/>
        <xdr:cNvSpPr txBox="1"/>
      </xdr:nvSpPr>
      <xdr:spPr>
        <a:xfrm>
          <a:off x="8515428" y="100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75527</xdr:rowOff>
    </xdr:from>
    <xdr:to>
      <xdr:col>41</xdr:col>
      <xdr:colOff>101600</xdr:colOff>
      <xdr:row>59</xdr:row>
      <xdr:rowOff>5677</xdr:rowOff>
    </xdr:to>
    <xdr:sp macro="" textlink="">
      <xdr:nvSpPr>
        <xdr:cNvPr id="375" name="楕円 374"/>
        <xdr:cNvSpPr/>
      </xdr:nvSpPr>
      <xdr:spPr>
        <a:xfrm>
          <a:off x="7810500" y="100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168254</xdr:rowOff>
    </xdr:from>
    <xdr:ext cx="469744" cy="259045"/>
    <xdr:sp macro="" textlink="">
      <xdr:nvSpPr>
        <xdr:cNvPr id="376" name="テキスト ボックス 375"/>
        <xdr:cNvSpPr txBox="1"/>
      </xdr:nvSpPr>
      <xdr:spPr>
        <a:xfrm>
          <a:off x="7626428" y="101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49695</xdr:rowOff>
    </xdr:from>
    <xdr:to>
      <xdr:col>36</xdr:col>
      <xdr:colOff>165100</xdr:colOff>
      <xdr:row>58</xdr:row>
      <xdr:rowOff>151295</xdr:rowOff>
    </xdr:to>
    <xdr:sp macro="" textlink="">
      <xdr:nvSpPr>
        <xdr:cNvPr id="377" name="楕円 376"/>
        <xdr:cNvSpPr/>
      </xdr:nvSpPr>
      <xdr:spPr>
        <a:xfrm>
          <a:off x="6921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142422</xdr:rowOff>
    </xdr:from>
    <xdr:ext cx="469744" cy="259045"/>
    <xdr:sp macro="" textlink="">
      <xdr:nvSpPr>
        <xdr:cNvPr id="378" name="テキスト ボックス 377"/>
        <xdr:cNvSpPr txBox="1"/>
      </xdr:nvSpPr>
      <xdr:spPr>
        <a:xfrm>
          <a:off x="6737428" y="100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167491</xdr:rowOff>
    </xdr:from>
    <xdr:to>
      <xdr:col>55</xdr:col>
      <xdr:colOff>0</xdr:colOff>
      <xdr:row>79</xdr:row>
      <xdr:rowOff>16974</xdr:rowOff>
    </xdr:to>
    <xdr:cxnSp macro="">
      <xdr:nvCxnSpPr>
        <xdr:cNvPr id="409" name="直線コネクタ 408"/>
        <xdr:cNvCxnSpPr/>
      </xdr:nvCxnSpPr>
      <xdr:spPr>
        <a:xfrm>
          <a:off x="9639300" y="13540591"/>
          <a:ext cx="8382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96200</xdr:rowOff>
    </xdr:from>
    <xdr:to>
      <xdr:col>50</xdr:col>
      <xdr:colOff>114300</xdr:colOff>
      <xdr:row>78</xdr:row>
      <xdr:rowOff>167491</xdr:rowOff>
    </xdr:to>
    <xdr:cxnSp macro="">
      <xdr:nvCxnSpPr>
        <xdr:cNvPr id="412" name="直線コネクタ 411"/>
        <xdr:cNvCxnSpPr/>
      </xdr:nvCxnSpPr>
      <xdr:spPr>
        <a:xfrm>
          <a:off x="8750300" y="13469300"/>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96200</xdr:rowOff>
    </xdr:from>
    <xdr:to>
      <xdr:col>45</xdr:col>
      <xdr:colOff>177800</xdr:colOff>
      <xdr:row>79</xdr:row>
      <xdr:rowOff>39115</xdr:rowOff>
    </xdr:to>
    <xdr:cxnSp macro="">
      <xdr:nvCxnSpPr>
        <xdr:cNvPr id="415" name="直線コネクタ 414"/>
        <xdr:cNvCxnSpPr/>
      </xdr:nvCxnSpPr>
      <xdr:spPr>
        <a:xfrm flipV="1">
          <a:off x="7861300" y="13469300"/>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33303</xdr:rowOff>
    </xdr:from>
    <xdr:to>
      <xdr:col>41</xdr:col>
      <xdr:colOff>50800</xdr:colOff>
      <xdr:row>79</xdr:row>
      <xdr:rowOff>39115</xdr:rowOff>
    </xdr:to>
    <xdr:cxnSp macro="">
      <xdr:nvCxnSpPr>
        <xdr:cNvPr id="418" name="直線コネクタ 417"/>
        <xdr:cNvCxnSpPr/>
      </xdr:nvCxnSpPr>
      <xdr:spPr>
        <a:xfrm>
          <a:off x="6972300" y="13577853"/>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19" name="フローチャート: 判断 418"/>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0" name="テキスト ボックス 419"/>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1" name="フローチャート: 判断 420"/>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2" name="テキスト ボックス 421"/>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137624</xdr:rowOff>
    </xdr:from>
    <xdr:to>
      <xdr:col>55</xdr:col>
      <xdr:colOff>50800</xdr:colOff>
      <xdr:row>79</xdr:row>
      <xdr:rowOff>67774</xdr:rowOff>
    </xdr:to>
    <xdr:sp macro="" textlink="">
      <xdr:nvSpPr>
        <xdr:cNvPr id="428" name="楕円 427"/>
        <xdr:cNvSpPr/>
      </xdr:nvSpPr>
      <xdr:spPr>
        <a:xfrm>
          <a:off x="10426700" y="13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52551</xdr:rowOff>
    </xdr:from>
    <xdr:ext cx="469744" cy="259045"/>
    <xdr:sp macro="" textlink="">
      <xdr:nvSpPr>
        <xdr:cNvPr id="429" name="商工費該当値テキスト"/>
        <xdr:cNvSpPr txBox="1"/>
      </xdr:nvSpPr>
      <xdr:spPr>
        <a:xfrm>
          <a:off x="10528300" y="1342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116691</xdr:rowOff>
    </xdr:from>
    <xdr:to>
      <xdr:col>50</xdr:col>
      <xdr:colOff>165100</xdr:colOff>
      <xdr:row>79</xdr:row>
      <xdr:rowOff>46841</xdr:rowOff>
    </xdr:to>
    <xdr:sp macro="" textlink="">
      <xdr:nvSpPr>
        <xdr:cNvPr id="430" name="楕円 429"/>
        <xdr:cNvSpPr/>
      </xdr:nvSpPr>
      <xdr:spPr>
        <a:xfrm>
          <a:off x="9588500" y="134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37968</xdr:rowOff>
    </xdr:from>
    <xdr:ext cx="469744" cy="259045"/>
    <xdr:sp macro="" textlink="">
      <xdr:nvSpPr>
        <xdr:cNvPr id="431" name="テキスト ボックス 430"/>
        <xdr:cNvSpPr txBox="1"/>
      </xdr:nvSpPr>
      <xdr:spPr>
        <a:xfrm>
          <a:off x="9404428" y="1358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45400</xdr:rowOff>
    </xdr:from>
    <xdr:to>
      <xdr:col>46</xdr:col>
      <xdr:colOff>38100</xdr:colOff>
      <xdr:row>78</xdr:row>
      <xdr:rowOff>147000</xdr:rowOff>
    </xdr:to>
    <xdr:sp macro="" textlink="">
      <xdr:nvSpPr>
        <xdr:cNvPr id="432" name="楕円 431"/>
        <xdr:cNvSpPr/>
      </xdr:nvSpPr>
      <xdr:spPr>
        <a:xfrm>
          <a:off x="8699500" y="134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138127</xdr:rowOff>
    </xdr:from>
    <xdr:ext cx="469744" cy="259045"/>
    <xdr:sp macro="" textlink="">
      <xdr:nvSpPr>
        <xdr:cNvPr id="433" name="テキスト ボックス 432"/>
        <xdr:cNvSpPr txBox="1"/>
      </xdr:nvSpPr>
      <xdr:spPr>
        <a:xfrm>
          <a:off x="8515428" y="1351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159765</xdr:rowOff>
    </xdr:from>
    <xdr:to>
      <xdr:col>41</xdr:col>
      <xdr:colOff>101600</xdr:colOff>
      <xdr:row>79</xdr:row>
      <xdr:rowOff>89915</xdr:rowOff>
    </xdr:to>
    <xdr:sp macro="" textlink="">
      <xdr:nvSpPr>
        <xdr:cNvPr id="434" name="楕円 433"/>
        <xdr:cNvSpPr/>
      </xdr:nvSpPr>
      <xdr:spPr>
        <a:xfrm>
          <a:off x="7810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81042</xdr:rowOff>
    </xdr:from>
    <xdr:ext cx="469744" cy="259045"/>
    <xdr:sp macro="" textlink="">
      <xdr:nvSpPr>
        <xdr:cNvPr id="435" name="テキスト ボックス 434"/>
        <xdr:cNvSpPr txBox="1"/>
      </xdr:nvSpPr>
      <xdr:spPr>
        <a:xfrm>
          <a:off x="7626428" y="1362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153953</xdr:rowOff>
    </xdr:from>
    <xdr:to>
      <xdr:col>36</xdr:col>
      <xdr:colOff>165100</xdr:colOff>
      <xdr:row>79</xdr:row>
      <xdr:rowOff>84103</xdr:rowOff>
    </xdr:to>
    <xdr:sp macro="" textlink="">
      <xdr:nvSpPr>
        <xdr:cNvPr id="436" name="楕円 435"/>
        <xdr:cNvSpPr/>
      </xdr:nvSpPr>
      <xdr:spPr>
        <a:xfrm>
          <a:off x="6921500" y="13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75230</xdr:rowOff>
    </xdr:from>
    <xdr:ext cx="469744" cy="259045"/>
    <xdr:sp macro="" textlink="">
      <xdr:nvSpPr>
        <xdr:cNvPr id="437" name="テキスト ボックス 436"/>
        <xdr:cNvSpPr txBox="1"/>
      </xdr:nvSpPr>
      <xdr:spPr>
        <a:xfrm>
          <a:off x="6737428" y="136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169098</xdr:rowOff>
    </xdr:from>
    <xdr:to>
      <xdr:col>55</xdr:col>
      <xdr:colOff>0</xdr:colOff>
      <xdr:row>97</xdr:row>
      <xdr:rowOff>115171</xdr:rowOff>
    </xdr:to>
    <xdr:cxnSp macro="">
      <xdr:nvCxnSpPr>
        <xdr:cNvPr id="465" name="直線コネクタ 464"/>
        <xdr:cNvCxnSpPr/>
      </xdr:nvCxnSpPr>
      <xdr:spPr>
        <a:xfrm>
          <a:off x="9639300" y="16628298"/>
          <a:ext cx="8382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169098</xdr:rowOff>
    </xdr:from>
    <xdr:to>
      <xdr:col>50</xdr:col>
      <xdr:colOff>114300</xdr:colOff>
      <xdr:row>97</xdr:row>
      <xdr:rowOff>8415</xdr:rowOff>
    </xdr:to>
    <xdr:cxnSp macro="">
      <xdr:nvCxnSpPr>
        <xdr:cNvPr id="468" name="直線コネクタ 467"/>
        <xdr:cNvCxnSpPr/>
      </xdr:nvCxnSpPr>
      <xdr:spPr>
        <a:xfrm flipV="1">
          <a:off x="8750300" y="1662829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94621</xdr:rowOff>
    </xdr:from>
    <xdr:to>
      <xdr:col>45</xdr:col>
      <xdr:colOff>177800</xdr:colOff>
      <xdr:row>97</xdr:row>
      <xdr:rowOff>8415</xdr:rowOff>
    </xdr:to>
    <xdr:cxnSp macro="">
      <xdr:nvCxnSpPr>
        <xdr:cNvPr id="471" name="直線コネクタ 470"/>
        <xdr:cNvCxnSpPr/>
      </xdr:nvCxnSpPr>
      <xdr:spPr>
        <a:xfrm>
          <a:off x="7861300" y="16553821"/>
          <a:ext cx="889000" cy="8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94621</xdr:rowOff>
    </xdr:from>
    <xdr:to>
      <xdr:col>41</xdr:col>
      <xdr:colOff>50800</xdr:colOff>
      <xdr:row>97</xdr:row>
      <xdr:rowOff>150513</xdr:rowOff>
    </xdr:to>
    <xdr:cxnSp macro="">
      <xdr:nvCxnSpPr>
        <xdr:cNvPr id="474" name="直線コネクタ 473"/>
        <xdr:cNvCxnSpPr/>
      </xdr:nvCxnSpPr>
      <xdr:spPr>
        <a:xfrm flipV="1">
          <a:off x="6972300" y="16553821"/>
          <a:ext cx="889000" cy="2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5" name="フローチャート: 判断 474"/>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76" name="テキスト ボックス 475"/>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77" name="フローチャート: 判断 476"/>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78" name="テキスト ボックス 477"/>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64371</xdr:rowOff>
    </xdr:from>
    <xdr:to>
      <xdr:col>55</xdr:col>
      <xdr:colOff>50800</xdr:colOff>
      <xdr:row>97</xdr:row>
      <xdr:rowOff>165971</xdr:rowOff>
    </xdr:to>
    <xdr:sp macro="" textlink="">
      <xdr:nvSpPr>
        <xdr:cNvPr id="484" name="楕円 483"/>
        <xdr:cNvSpPr/>
      </xdr:nvSpPr>
      <xdr:spPr>
        <a:xfrm>
          <a:off x="10426700" y="166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42798</xdr:rowOff>
    </xdr:from>
    <xdr:ext cx="534377" cy="259045"/>
    <xdr:sp macro="" textlink="">
      <xdr:nvSpPr>
        <xdr:cNvPr id="485" name="土木費該当値テキスト"/>
        <xdr:cNvSpPr txBox="1"/>
      </xdr:nvSpPr>
      <xdr:spPr>
        <a:xfrm>
          <a:off x="10528300" y="166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118298</xdr:rowOff>
    </xdr:from>
    <xdr:to>
      <xdr:col>50</xdr:col>
      <xdr:colOff>165100</xdr:colOff>
      <xdr:row>97</xdr:row>
      <xdr:rowOff>48448</xdr:rowOff>
    </xdr:to>
    <xdr:sp macro="" textlink="">
      <xdr:nvSpPr>
        <xdr:cNvPr id="486" name="楕円 485"/>
        <xdr:cNvSpPr/>
      </xdr:nvSpPr>
      <xdr:spPr>
        <a:xfrm>
          <a:off x="9588500" y="165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39575</xdr:rowOff>
    </xdr:from>
    <xdr:ext cx="534377" cy="259045"/>
    <xdr:sp macro="" textlink="">
      <xdr:nvSpPr>
        <xdr:cNvPr id="487" name="テキスト ボックス 486"/>
        <xdr:cNvSpPr txBox="1"/>
      </xdr:nvSpPr>
      <xdr:spPr>
        <a:xfrm>
          <a:off x="9372111" y="1667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129065</xdr:rowOff>
    </xdr:from>
    <xdr:to>
      <xdr:col>46</xdr:col>
      <xdr:colOff>38100</xdr:colOff>
      <xdr:row>97</xdr:row>
      <xdr:rowOff>59215</xdr:rowOff>
    </xdr:to>
    <xdr:sp macro="" textlink="">
      <xdr:nvSpPr>
        <xdr:cNvPr id="488" name="楕円 487"/>
        <xdr:cNvSpPr/>
      </xdr:nvSpPr>
      <xdr:spPr>
        <a:xfrm>
          <a:off x="8699500" y="165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50342</xdr:rowOff>
    </xdr:from>
    <xdr:ext cx="534377" cy="259045"/>
    <xdr:sp macro="" textlink="">
      <xdr:nvSpPr>
        <xdr:cNvPr id="489" name="テキスト ボックス 488"/>
        <xdr:cNvSpPr txBox="1"/>
      </xdr:nvSpPr>
      <xdr:spPr>
        <a:xfrm>
          <a:off x="8483111" y="166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43821</xdr:rowOff>
    </xdr:from>
    <xdr:to>
      <xdr:col>41</xdr:col>
      <xdr:colOff>101600</xdr:colOff>
      <xdr:row>96</xdr:row>
      <xdr:rowOff>145421</xdr:rowOff>
    </xdr:to>
    <xdr:sp macro="" textlink="">
      <xdr:nvSpPr>
        <xdr:cNvPr id="490" name="楕円 489"/>
        <xdr:cNvSpPr/>
      </xdr:nvSpPr>
      <xdr:spPr>
        <a:xfrm>
          <a:off x="7810500" y="165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136548</xdr:rowOff>
    </xdr:from>
    <xdr:ext cx="534377" cy="259045"/>
    <xdr:sp macro="" textlink="">
      <xdr:nvSpPr>
        <xdr:cNvPr id="491" name="テキスト ボックス 490"/>
        <xdr:cNvSpPr txBox="1"/>
      </xdr:nvSpPr>
      <xdr:spPr>
        <a:xfrm>
          <a:off x="7594111" y="165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99713</xdr:rowOff>
    </xdr:from>
    <xdr:to>
      <xdr:col>36</xdr:col>
      <xdr:colOff>165100</xdr:colOff>
      <xdr:row>98</xdr:row>
      <xdr:rowOff>29863</xdr:rowOff>
    </xdr:to>
    <xdr:sp macro="" textlink="">
      <xdr:nvSpPr>
        <xdr:cNvPr id="492" name="楕円 491"/>
        <xdr:cNvSpPr/>
      </xdr:nvSpPr>
      <xdr:spPr>
        <a:xfrm>
          <a:off x="6921500" y="167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20990</xdr:rowOff>
    </xdr:from>
    <xdr:ext cx="534377" cy="259045"/>
    <xdr:sp macro="" textlink="">
      <xdr:nvSpPr>
        <xdr:cNvPr id="493" name="テキスト ボックス 492"/>
        <xdr:cNvSpPr txBox="1"/>
      </xdr:nvSpPr>
      <xdr:spPr>
        <a:xfrm>
          <a:off x="6705111" y="168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35611</xdr:rowOff>
    </xdr:from>
    <xdr:to>
      <xdr:col>85</xdr:col>
      <xdr:colOff>127000</xdr:colOff>
      <xdr:row>37</xdr:row>
      <xdr:rowOff>127165</xdr:rowOff>
    </xdr:to>
    <xdr:cxnSp macro="">
      <xdr:nvCxnSpPr>
        <xdr:cNvPr id="523" name="直線コネクタ 522"/>
        <xdr:cNvCxnSpPr/>
      </xdr:nvCxnSpPr>
      <xdr:spPr>
        <a:xfrm>
          <a:off x="15481300" y="6379261"/>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4"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35611</xdr:rowOff>
    </xdr:from>
    <xdr:to>
      <xdr:col>81</xdr:col>
      <xdr:colOff>50800</xdr:colOff>
      <xdr:row>37</xdr:row>
      <xdr:rowOff>124193</xdr:rowOff>
    </xdr:to>
    <xdr:cxnSp macro="">
      <xdr:nvCxnSpPr>
        <xdr:cNvPr id="526" name="直線コネクタ 525"/>
        <xdr:cNvCxnSpPr/>
      </xdr:nvCxnSpPr>
      <xdr:spPr>
        <a:xfrm flipV="1">
          <a:off x="14592300" y="6379261"/>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8" name="テキスト ボックス 527"/>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124193</xdr:rowOff>
    </xdr:from>
    <xdr:to>
      <xdr:col>76</xdr:col>
      <xdr:colOff>114300</xdr:colOff>
      <xdr:row>37</xdr:row>
      <xdr:rowOff>134519</xdr:rowOff>
    </xdr:to>
    <xdr:cxnSp macro="">
      <xdr:nvCxnSpPr>
        <xdr:cNvPr id="529" name="直線コネクタ 528"/>
        <xdr:cNvCxnSpPr/>
      </xdr:nvCxnSpPr>
      <xdr:spPr>
        <a:xfrm flipV="1">
          <a:off x="13703300" y="6467843"/>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95542</xdr:rowOff>
    </xdr:from>
    <xdr:to>
      <xdr:col>71</xdr:col>
      <xdr:colOff>177800</xdr:colOff>
      <xdr:row>37</xdr:row>
      <xdr:rowOff>134519</xdr:rowOff>
    </xdr:to>
    <xdr:cxnSp macro="">
      <xdr:nvCxnSpPr>
        <xdr:cNvPr id="532" name="直線コネクタ 531"/>
        <xdr:cNvCxnSpPr/>
      </xdr:nvCxnSpPr>
      <xdr:spPr>
        <a:xfrm>
          <a:off x="12814300" y="6439192"/>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3" name="フローチャート: 判断 532"/>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4" name="テキスト ボックス 533"/>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5" name="フローチャート: 判断 534"/>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36" name="テキスト ボックス 535"/>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76365</xdr:rowOff>
    </xdr:from>
    <xdr:to>
      <xdr:col>85</xdr:col>
      <xdr:colOff>177800</xdr:colOff>
      <xdr:row>38</xdr:row>
      <xdr:rowOff>6515</xdr:rowOff>
    </xdr:to>
    <xdr:sp macro="" textlink="">
      <xdr:nvSpPr>
        <xdr:cNvPr id="542" name="楕円 541"/>
        <xdr:cNvSpPr/>
      </xdr:nvSpPr>
      <xdr:spPr>
        <a:xfrm>
          <a:off x="16268700" y="64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99242</xdr:rowOff>
    </xdr:from>
    <xdr:ext cx="534377" cy="259045"/>
    <xdr:sp macro="" textlink="">
      <xdr:nvSpPr>
        <xdr:cNvPr id="543" name="消防費該当値テキスト"/>
        <xdr:cNvSpPr txBox="1"/>
      </xdr:nvSpPr>
      <xdr:spPr>
        <a:xfrm>
          <a:off x="16370300" y="62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156261</xdr:rowOff>
    </xdr:from>
    <xdr:to>
      <xdr:col>81</xdr:col>
      <xdr:colOff>101600</xdr:colOff>
      <xdr:row>37</xdr:row>
      <xdr:rowOff>86411</xdr:rowOff>
    </xdr:to>
    <xdr:sp macro="" textlink="">
      <xdr:nvSpPr>
        <xdr:cNvPr id="544" name="楕円 543"/>
        <xdr:cNvSpPr/>
      </xdr:nvSpPr>
      <xdr:spPr>
        <a:xfrm>
          <a:off x="15430500" y="63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102938</xdr:rowOff>
    </xdr:from>
    <xdr:ext cx="534377" cy="259045"/>
    <xdr:sp macro="" textlink="">
      <xdr:nvSpPr>
        <xdr:cNvPr id="545" name="テキスト ボックス 544"/>
        <xdr:cNvSpPr txBox="1"/>
      </xdr:nvSpPr>
      <xdr:spPr>
        <a:xfrm>
          <a:off x="15214111" y="61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73393</xdr:rowOff>
    </xdr:from>
    <xdr:to>
      <xdr:col>76</xdr:col>
      <xdr:colOff>165100</xdr:colOff>
      <xdr:row>38</xdr:row>
      <xdr:rowOff>3543</xdr:rowOff>
    </xdr:to>
    <xdr:sp macro="" textlink="">
      <xdr:nvSpPr>
        <xdr:cNvPr id="546" name="楕円 545"/>
        <xdr:cNvSpPr/>
      </xdr:nvSpPr>
      <xdr:spPr>
        <a:xfrm>
          <a:off x="14541500" y="64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20070</xdr:rowOff>
    </xdr:from>
    <xdr:ext cx="534377" cy="259045"/>
    <xdr:sp macro="" textlink="">
      <xdr:nvSpPr>
        <xdr:cNvPr id="547" name="テキスト ボックス 546"/>
        <xdr:cNvSpPr txBox="1"/>
      </xdr:nvSpPr>
      <xdr:spPr>
        <a:xfrm>
          <a:off x="14325111" y="61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83719</xdr:rowOff>
    </xdr:from>
    <xdr:to>
      <xdr:col>72</xdr:col>
      <xdr:colOff>38100</xdr:colOff>
      <xdr:row>38</xdr:row>
      <xdr:rowOff>13869</xdr:rowOff>
    </xdr:to>
    <xdr:sp macro="" textlink="">
      <xdr:nvSpPr>
        <xdr:cNvPr id="548" name="楕円 547"/>
        <xdr:cNvSpPr/>
      </xdr:nvSpPr>
      <xdr:spPr>
        <a:xfrm>
          <a:off x="13652500" y="64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4995</xdr:rowOff>
    </xdr:from>
    <xdr:ext cx="534377" cy="259045"/>
    <xdr:sp macro="" textlink="">
      <xdr:nvSpPr>
        <xdr:cNvPr id="549" name="テキスト ボックス 548"/>
        <xdr:cNvSpPr txBox="1"/>
      </xdr:nvSpPr>
      <xdr:spPr>
        <a:xfrm>
          <a:off x="13436111" y="65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44742</xdr:rowOff>
    </xdr:from>
    <xdr:to>
      <xdr:col>67</xdr:col>
      <xdr:colOff>101600</xdr:colOff>
      <xdr:row>37</xdr:row>
      <xdr:rowOff>146342</xdr:rowOff>
    </xdr:to>
    <xdr:sp macro="" textlink="">
      <xdr:nvSpPr>
        <xdr:cNvPr id="550" name="楕円 549"/>
        <xdr:cNvSpPr/>
      </xdr:nvSpPr>
      <xdr:spPr>
        <a:xfrm>
          <a:off x="12763500" y="63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162869</xdr:rowOff>
    </xdr:from>
    <xdr:ext cx="534377" cy="259045"/>
    <xdr:sp macro="" textlink="">
      <xdr:nvSpPr>
        <xdr:cNvPr id="551" name="テキスト ボックス 550"/>
        <xdr:cNvSpPr txBox="1"/>
      </xdr:nvSpPr>
      <xdr:spPr>
        <a:xfrm>
          <a:off x="12547111" y="61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16518</xdr:rowOff>
    </xdr:from>
    <xdr:to>
      <xdr:col>85</xdr:col>
      <xdr:colOff>127000</xdr:colOff>
      <xdr:row>57</xdr:row>
      <xdr:rowOff>65895</xdr:rowOff>
    </xdr:to>
    <xdr:cxnSp macro="">
      <xdr:nvCxnSpPr>
        <xdr:cNvPr id="583" name="直線コネクタ 582"/>
        <xdr:cNvCxnSpPr/>
      </xdr:nvCxnSpPr>
      <xdr:spPr>
        <a:xfrm>
          <a:off x="15481300" y="9789168"/>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16518</xdr:rowOff>
    </xdr:from>
    <xdr:to>
      <xdr:col>81</xdr:col>
      <xdr:colOff>50800</xdr:colOff>
      <xdr:row>57</xdr:row>
      <xdr:rowOff>27212</xdr:rowOff>
    </xdr:to>
    <xdr:cxnSp macro="">
      <xdr:nvCxnSpPr>
        <xdr:cNvPr id="586" name="直線コネクタ 585"/>
        <xdr:cNvCxnSpPr/>
      </xdr:nvCxnSpPr>
      <xdr:spPr>
        <a:xfrm flipV="1">
          <a:off x="14592300" y="9789168"/>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6655</xdr:rowOff>
    </xdr:from>
    <xdr:to>
      <xdr:col>76</xdr:col>
      <xdr:colOff>114300</xdr:colOff>
      <xdr:row>57</xdr:row>
      <xdr:rowOff>27212</xdr:rowOff>
    </xdr:to>
    <xdr:cxnSp macro="">
      <xdr:nvCxnSpPr>
        <xdr:cNvPr id="589" name="直線コネクタ 588"/>
        <xdr:cNvCxnSpPr/>
      </xdr:nvCxnSpPr>
      <xdr:spPr>
        <a:xfrm>
          <a:off x="13703300" y="9779305"/>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6655</xdr:rowOff>
    </xdr:from>
    <xdr:to>
      <xdr:col>71</xdr:col>
      <xdr:colOff>177800</xdr:colOff>
      <xdr:row>57</xdr:row>
      <xdr:rowOff>100642</xdr:rowOff>
    </xdr:to>
    <xdr:cxnSp macro="">
      <xdr:nvCxnSpPr>
        <xdr:cNvPr id="592" name="直線コネクタ 591"/>
        <xdr:cNvCxnSpPr/>
      </xdr:nvCxnSpPr>
      <xdr:spPr>
        <a:xfrm flipV="1">
          <a:off x="12814300" y="9779305"/>
          <a:ext cx="8890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3" name="フローチャート: 判断 592"/>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4" name="テキスト ボックス 593"/>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5" name="フローチャート: 判断 594"/>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596" name="テキスト ボックス 595"/>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15095</xdr:rowOff>
    </xdr:from>
    <xdr:to>
      <xdr:col>85</xdr:col>
      <xdr:colOff>177800</xdr:colOff>
      <xdr:row>57</xdr:row>
      <xdr:rowOff>116695</xdr:rowOff>
    </xdr:to>
    <xdr:sp macro="" textlink="">
      <xdr:nvSpPr>
        <xdr:cNvPr id="602" name="楕円 601"/>
        <xdr:cNvSpPr/>
      </xdr:nvSpPr>
      <xdr:spPr>
        <a:xfrm>
          <a:off x="16268700" y="97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164972</xdr:rowOff>
    </xdr:from>
    <xdr:ext cx="534377" cy="259045"/>
    <xdr:sp macro="" textlink="">
      <xdr:nvSpPr>
        <xdr:cNvPr id="603" name="教育費該当値テキスト"/>
        <xdr:cNvSpPr txBox="1"/>
      </xdr:nvSpPr>
      <xdr:spPr>
        <a:xfrm>
          <a:off x="16370300" y="97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137168</xdr:rowOff>
    </xdr:from>
    <xdr:to>
      <xdr:col>81</xdr:col>
      <xdr:colOff>101600</xdr:colOff>
      <xdr:row>57</xdr:row>
      <xdr:rowOff>67318</xdr:rowOff>
    </xdr:to>
    <xdr:sp macro="" textlink="">
      <xdr:nvSpPr>
        <xdr:cNvPr id="604" name="楕円 603"/>
        <xdr:cNvSpPr/>
      </xdr:nvSpPr>
      <xdr:spPr>
        <a:xfrm>
          <a:off x="154305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58445</xdr:rowOff>
    </xdr:from>
    <xdr:ext cx="534377" cy="259045"/>
    <xdr:sp macro="" textlink="">
      <xdr:nvSpPr>
        <xdr:cNvPr id="605" name="テキスト ボックス 604"/>
        <xdr:cNvSpPr txBox="1"/>
      </xdr:nvSpPr>
      <xdr:spPr>
        <a:xfrm>
          <a:off x="15214111" y="98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147862</xdr:rowOff>
    </xdr:from>
    <xdr:to>
      <xdr:col>76</xdr:col>
      <xdr:colOff>165100</xdr:colOff>
      <xdr:row>57</xdr:row>
      <xdr:rowOff>78012</xdr:rowOff>
    </xdr:to>
    <xdr:sp macro="" textlink="">
      <xdr:nvSpPr>
        <xdr:cNvPr id="606" name="楕円 605"/>
        <xdr:cNvSpPr/>
      </xdr:nvSpPr>
      <xdr:spPr>
        <a:xfrm>
          <a:off x="14541500" y="97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69139</xdr:rowOff>
    </xdr:from>
    <xdr:ext cx="534377" cy="259045"/>
    <xdr:sp macro="" textlink="">
      <xdr:nvSpPr>
        <xdr:cNvPr id="607" name="テキスト ボックス 606"/>
        <xdr:cNvSpPr txBox="1"/>
      </xdr:nvSpPr>
      <xdr:spPr>
        <a:xfrm>
          <a:off x="14325111" y="98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127305</xdr:rowOff>
    </xdr:from>
    <xdr:to>
      <xdr:col>72</xdr:col>
      <xdr:colOff>38100</xdr:colOff>
      <xdr:row>57</xdr:row>
      <xdr:rowOff>57455</xdr:rowOff>
    </xdr:to>
    <xdr:sp macro="" textlink="">
      <xdr:nvSpPr>
        <xdr:cNvPr id="608" name="楕円 607"/>
        <xdr:cNvSpPr/>
      </xdr:nvSpPr>
      <xdr:spPr>
        <a:xfrm>
          <a:off x="13652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48582</xdr:rowOff>
    </xdr:from>
    <xdr:ext cx="534377" cy="259045"/>
    <xdr:sp macro="" textlink="">
      <xdr:nvSpPr>
        <xdr:cNvPr id="609" name="テキスト ボックス 608"/>
        <xdr:cNvSpPr txBox="1"/>
      </xdr:nvSpPr>
      <xdr:spPr>
        <a:xfrm>
          <a:off x="13436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49842</xdr:rowOff>
    </xdr:from>
    <xdr:to>
      <xdr:col>67</xdr:col>
      <xdr:colOff>101600</xdr:colOff>
      <xdr:row>57</xdr:row>
      <xdr:rowOff>151442</xdr:rowOff>
    </xdr:to>
    <xdr:sp macro="" textlink="">
      <xdr:nvSpPr>
        <xdr:cNvPr id="610" name="楕円 609"/>
        <xdr:cNvSpPr/>
      </xdr:nvSpPr>
      <xdr:spPr>
        <a:xfrm>
          <a:off x="127635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142569</xdr:rowOff>
    </xdr:from>
    <xdr:ext cx="534377" cy="259045"/>
    <xdr:sp macro="" textlink="">
      <xdr:nvSpPr>
        <xdr:cNvPr id="611" name="テキスト ボックス 610"/>
        <xdr:cNvSpPr txBox="1"/>
      </xdr:nvSpPr>
      <xdr:spPr>
        <a:xfrm>
          <a:off x="12547111" y="9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48" name="フローチャート: 判断 647"/>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49" name="テキスト ボックス 648"/>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0" name="フローチャート: 判断 649"/>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1" name="テキスト ボックス 650"/>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110630</xdr:rowOff>
    </xdr:from>
    <xdr:to>
      <xdr:col>85</xdr:col>
      <xdr:colOff>127000</xdr:colOff>
      <xdr:row>97</xdr:row>
      <xdr:rowOff>138328</xdr:rowOff>
    </xdr:to>
    <xdr:cxnSp macro="">
      <xdr:nvCxnSpPr>
        <xdr:cNvPr id="695" name="直線コネクタ 694"/>
        <xdr:cNvCxnSpPr/>
      </xdr:nvCxnSpPr>
      <xdr:spPr>
        <a:xfrm flipV="1">
          <a:off x="15481300" y="16741280"/>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125718</xdr:rowOff>
    </xdr:from>
    <xdr:to>
      <xdr:col>81</xdr:col>
      <xdr:colOff>50800</xdr:colOff>
      <xdr:row>97</xdr:row>
      <xdr:rowOff>138328</xdr:rowOff>
    </xdr:to>
    <xdr:cxnSp macro="">
      <xdr:nvCxnSpPr>
        <xdr:cNvPr id="698" name="直線コネクタ 697"/>
        <xdr:cNvCxnSpPr/>
      </xdr:nvCxnSpPr>
      <xdr:spPr>
        <a:xfrm>
          <a:off x="14592300" y="16756368"/>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125718</xdr:rowOff>
    </xdr:from>
    <xdr:to>
      <xdr:col>76</xdr:col>
      <xdr:colOff>114300</xdr:colOff>
      <xdr:row>97</xdr:row>
      <xdr:rowOff>164122</xdr:rowOff>
    </xdr:to>
    <xdr:cxnSp macro="">
      <xdr:nvCxnSpPr>
        <xdr:cNvPr id="701" name="直線コネクタ 700"/>
        <xdr:cNvCxnSpPr/>
      </xdr:nvCxnSpPr>
      <xdr:spPr>
        <a:xfrm flipV="1">
          <a:off x="13703300" y="16756368"/>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164122</xdr:rowOff>
    </xdr:from>
    <xdr:to>
      <xdr:col>71</xdr:col>
      <xdr:colOff>177800</xdr:colOff>
      <xdr:row>97</xdr:row>
      <xdr:rowOff>169038</xdr:rowOff>
    </xdr:to>
    <xdr:cxnSp macro="">
      <xdr:nvCxnSpPr>
        <xdr:cNvPr id="704" name="直線コネクタ 703"/>
        <xdr:cNvCxnSpPr/>
      </xdr:nvCxnSpPr>
      <xdr:spPr>
        <a:xfrm flipV="1">
          <a:off x="12814300" y="1679477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5" name="フローチャート: 判断 704"/>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06" name="テキスト ボックス 705"/>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07" name="フローチャート: 判断 706"/>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08" name="テキスト ボックス 707"/>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59830</xdr:rowOff>
    </xdr:from>
    <xdr:to>
      <xdr:col>85</xdr:col>
      <xdr:colOff>177800</xdr:colOff>
      <xdr:row>97</xdr:row>
      <xdr:rowOff>161430</xdr:rowOff>
    </xdr:to>
    <xdr:sp macro="" textlink="">
      <xdr:nvSpPr>
        <xdr:cNvPr id="714" name="楕円 713"/>
        <xdr:cNvSpPr/>
      </xdr:nvSpPr>
      <xdr:spPr>
        <a:xfrm>
          <a:off x="16268700" y="166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38257</xdr:rowOff>
    </xdr:from>
    <xdr:ext cx="534377" cy="259045"/>
    <xdr:sp macro="" textlink="">
      <xdr:nvSpPr>
        <xdr:cNvPr id="715" name="公債費該当値テキスト"/>
        <xdr:cNvSpPr txBox="1"/>
      </xdr:nvSpPr>
      <xdr:spPr>
        <a:xfrm>
          <a:off x="16370300"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87528</xdr:rowOff>
    </xdr:from>
    <xdr:to>
      <xdr:col>81</xdr:col>
      <xdr:colOff>101600</xdr:colOff>
      <xdr:row>98</xdr:row>
      <xdr:rowOff>17678</xdr:rowOff>
    </xdr:to>
    <xdr:sp macro="" textlink="">
      <xdr:nvSpPr>
        <xdr:cNvPr id="716" name="楕円 715"/>
        <xdr:cNvSpPr/>
      </xdr:nvSpPr>
      <xdr:spPr>
        <a:xfrm>
          <a:off x="15430500" y="167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8805</xdr:rowOff>
    </xdr:from>
    <xdr:ext cx="534377" cy="259045"/>
    <xdr:sp macro="" textlink="">
      <xdr:nvSpPr>
        <xdr:cNvPr id="717" name="テキスト ボックス 716"/>
        <xdr:cNvSpPr txBox="1"/>
      </xdr:nvSpPr>
      <xdr:spPr>
        <a:xfrm>
          <a:off x="15214111" y="16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74918</xdr:rowOff>
    </xdr:from>
    <xdr:to>
      <xdr:col>76</xdr:col>
      <xdr:colOff>165100</xdr:colOff>
      <xdr:row>98</xdr:row>
      <xdr:rowOff>5068</xdr:rowOff>
    </xdr:to>
    <xdr:sp macro="" textlink="">
      <xdr:nvSpPr>
        <xdr:cNvPr id="718" name="楕円 717"/>
        <xdr:cNvSpPr/>
      </xdr:nvSpPr>
      <xdr:spPr>
        <a:xfrm>
          <a:off x="14541500" y="167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167645</xdr:rowOff>
    </xdr:from>
    <xdr:ext cx="534377" cy="259045"/>
    <xdr:sp macro="" textlink="">
      <xdr:nvSpPr>
        <xdr:cNvPr id="719" name="テキスト ボックス 718"/>
        <xdr:cNvSpPr txBox="1"/>
      </xdr:nvSpPr>
      <xdr:spPr>
        <a:xfrm>
          <a:off x="14325111" y="167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113322</xdr:rowOff>
    </xdr:from>
    <xdr:to>
      <xdr:col>72</xdr:col>
      <xdr:colOff>38100</xdr:colOff>
      <xdr:row>98</xdr:row>
      <xdr:rowOff>43472</xdr:rowOff>
    </xdr:to>
    <xdr:sp macro="" textlink="">
      <xdr:nvSpPr>
        <xdr:cNvPr id="720" name="楕円 719"/>
        <xdr:cNvSpPr/>
      </xdr:nvSpPr>
      <xdr:spPr>
        <a:xfrm>
          <a:off x="13652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34599</xdr:rowOff>
    </xdr:from>
    <xdr:ext cx="534377" cy="259045"/>
    <xdr:sp macro="" textlink="">
      <xdr:nvSpPr>
        <xdr:cNvPr id="721" name="テキスト ボックス 720"/>
        <xdr:cNvSpPr txBox="1"/>
      </xdr:nvSpPr>
      <xdr:spPr>
        <a:xfrm>
          <a:off x="13436111" y="168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118238</xdr:rowOff>
    </xdr:from>
    <xdr:to>
      <xdr:col>67</xdr:col>
      <xdr:colOff>101600</xdr:colOff>
      <xdr:row>98</xdr:row>
      <xdr:rowOff>48388</xdr:rowOff>
    </xdr:to>
    <xdr:sp macro="" textlink="">
      <xdr:nvSpPr>
        <xdr:cNvPr id="722" name="楕円 721"/>
        <xdr:cNvSpPr/>
      </xdr:nvSpPr>
      <xdr:spPr>
        <a:xfrm>
          <a:off x="12763500" y="167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39515</xdr:rowOff>
    </xdr:from>
    <xdr:ext cx="534377" cy="259045"/>
    <xdr:sp macro="" textlink="">
      <xdr:nvSpPr>
        <xdr:cNvPr id="723" name="テキスト ボックス 722"/>
        <xdr:cNvSpPr txBox="1"/>
      </xdr:nvSpPr>
      <xdr:spPr>
        <a:xfrm>
          <a:off x="12547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0" name="フローチャート: 判断 759"/>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1" name="テキスト ボックス 760"/>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2" name="フローチャート: 判断 761"/>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3" name="テキスト ボックス 762"/>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ほとんどの構成項目において類似団体平均を下回っているが、消防費のみ前年に引き続き類似団体平均を上回っている。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消防費については令和５年度は消防署における車両の購入がないために岐阜市消防への委託料が減となった</a:t>
          </a:r>
          <a:r>
            <a:rPr kumimoji="1" lang="ja-JP" altLang="en-US" sz="1200">
              <a:latin typeface="ＭＳ ゴシック" panose="020B0609070205080204" pitchFamily="49" charset="-128"/>
              <a:ea typeface="ＭＳ ゴシック" panose="020B0609070205080204" pitchFamily="49" charset="-128"/>
            </a:rPr>
            <a:t>ことを主な要因として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民生費は自立支援給付事業や障害児通所支援事業などの経常的な事業において毎年増嵩しており、さらに令和５年度は電力・ガス・食料品等価格高騰重点支援給付金給付事業が増加の要因である。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財政調整基金について令和５年度は決算剰余金の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を積立し、標準財政規模の２０％を目安として残高を維持している。監査からの指摘に基づき、歳出予算不用額の削減に取り組んだ結果、令和５年度の実質収支額の標準財政規模に占める割合は</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ポイントの減となったが、基金の取り崩しにより財源を確保している状況から、前年に引き続き実質単年度収支は赤字となった。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全会計において引き続き黒字となっているが、標準財政規模比では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ポイントの減となっている。一般会計において</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ポイントの減となったことによる影響が大きい。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引き続き経営が安定している状況であるが。一般会計においては庁舎建設や駅前開発の計画、下水道事業会計においては、公共下水道の整備が進められているため、今後大きく収支に影響を及ぼすことが想定されるため、引き続き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令和元年度から元利償還金の増加が続いているが、算入公債費等の額はほぼ横ばいで推移しているため、実質公債費比率は上昇している。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前年に引き続き、充当可能財源等が将来負担額を上回っている。</a:t>
          </a:r>
        </a:p>
        <a:p>
          <a:r>
            <a:rPr kumimoji="1" lang="ja-JP" altLang="en-US" sz="1400">
              <a:latin typeface="ＭＳ ゴシック" pitchFamily="49" charset="-128"/>
              <a:ea typeface="ＭＳ ゴシック" pitchFamily="49" charset="-128"/>
            </a:rPr>
            <a:t>　一般会計等に係る地方債の現在高は、令和５年度は繰上償還を実施したことも一因となり、</a:t>
          </a:r>
          <a:r>
            <a:rPr kumimoji="1" lang="en-US" altLang="ja-JP" sz="1400">
              <a:latin typeface="ＭＳ ゴシック" pitchFamily="49" charset="-128"/>
              <a:ea typeface="ＭＳ ゴシック" pitchFamily="49" charset="-128"/>
            </a:rPr>
            <a:t>804</a:t>
          </a:r>
          <a:r>
            <a:rPr kumimoji="1" lang="ja-JP" altLang="en-US" sz="1400">
              <a:latin typeface="ＭＳ ゴシック" pitchFamily="49" charset="-128"/>
              <a:ea typeface="ＭＳ ゴシック" pitchFamily="49" charset="-128"/>
            </a:rPr>
            <a:t>百万円減少したため、将来負担額は</a:t>
          </a:r>
          <a:r>
            <a:rPr kumimoji="1" lang="en-US" altLang="ja-JP" sz="1400">
              <a:latin typeface="ＭＳ ゴシック" pitchFamily="49" charset="-128"/>
              <a:ea typeface="ＭＳ ゴシック" pitchFamily="49" charset="-128"/>
            </a:rPr>
            <a:t>822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一方、充当可能財源等は</a:t>
          </a:r>
          <a:r>
            <a:rPr kumimoji="1" lang="en-US" altLang="ja-JP" sz="1400">
              <a:latin typeface="ＭＳ ゴシック" pitchFamily="49" charset="-128"/>
              <a:ea typeface="ＭＳ ゴシック" pitchFamily="49" charset="-128"/>
            </a:rPr>
            <a:t>1,730</a:t>
          </a:r>
          <a:r>
            <a:rPr kumimoji="1" lang="ja-JP" altLang="en-US" sz="1400">
              <a:latin typeface="ＭＳ ゴシック" pitchFamily="49" charset="-128"/>
              <a:ea typeface="ＭＳ ゴシック" pitchFamily="49" charset="-128"/>
            </a:rPr>
            <a:t>は百万円の減となり、一番の要因である基準財政需要額算入見込額の大幅な減は、合併から</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年を迎え、合併特例債償還費の算入が終了したことによるものである。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百万円、特定目的基金である公共施設整備基金から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百万円、特定目的基金であるふるさと応援基金に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庁舎建設に向けて基金の積立を今後も進めていくため、基金全体の残高は増えていくことが見込まれるが、財源として基金を繰り入れすることで収支を保っている状況が続いているため、残高の増減を注視しながら今後事業を進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公共施設整備基金：市の公共施設整備に必要な経費の財源に充てるため。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ふるさと応援基金：ふるさと応援寄附条例に定める事業（安全で快適なまちづくり等）に要する経費の財源に充てるため。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地域福祉基金：高齢者、障害者、児童等の保健福祉、その他の地域福祉の増進を図る事業の財源に充てるため。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適正な基金管理に努めるとともに、事業の進捗に応じて取り崩しや積み立てを行う。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百万円に達したため、当面の間利息分のみの積み立てとする。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公共施設整備基金：決算剰余金の積立をしながら、公共施設整備費が平準化するよう活用していく。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ふるさと応援基金：寄附金の積立をしながら、対象事業へ積極的に活用していく。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年度の供用開始に向けて、庁舎建設費に活用するため令和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百万円ずつ取り崩して活用していく。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次総合計画において、標準財政規模に占める財政調整基金の残高の目標割合を２０％と定めているが、令和５年度は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百万円程度の不足であった。今後も不測の事態に備えて２０％程度を確保し、財政の健全な運営に努める。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令和５年度普通交付税再算定により追加交付された臨時財政対策債償還額分を積み立てしたが、繰上償還の元利償還分として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年度発行の臨時財政対策債の元金償還分として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令和５年度に普通交付税で追加交付された臨時財政対策債の償還分については、引き続き取り崩して償還元金に充当していく。現在、地方債の利率が上昇しており繰上償還するべき利率の高い市債はないため、当面の間は金融市場の動向を注視しながら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21687450</v>
      </c>
      <c r="BO4" s="371"/>
      <c r="BP4" s="371"/>
      <c r="BQ4" s="371"/>
      <c r="BR4" s="371"/>
      <c r="BS4" s="371"/>
      <c r="BT4" s="371"/>
      <c r="BU4" s="372"/>
      <c r="BV4" s="370">
        <v>22268522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20789234</v>
      </c>
      <c r="BO5" s="408"/>
      <c r="BP5" s="408"/>
      <c r="BQ5" s="408"/>
      <c r="BR5" s="408"/>
      <c r="BS5" s="408"/>
      <c r="BT5" s="408"/>
      <c r="BU5" s="409"/>
      <c r="BV5" s="407">
        <v>21083784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83.1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898216</v>
      </c>
      <c r="BO6" s="408"/>
      <c r="BP6" s="408"/>
      <c r="BQ6" s="408"/>
      <c r="BR6" s="408"/>
      <c r="BS6" s="408"/>
      <c r="BT6" s="408"/>
      <c r="BU6" s="409"/>
      <c r="BV6" s="407">
        <v>1184738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85.2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272662</v>
      </c>
      <c r="BO7" s="408"/>
      <c r="BP7" s="408"/>
      <c r="BQ7" s="408"/>
      <c r="BR7" s="408"/>
      <c r="BS7" s="408"/>
      <c r="BT7" s="408"/>
      <c r="BU7" s="409"/>
      <c r="BV7" s="407">
        <v>300594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12254320</v>
      </c>
      <c r="CU7" s="408"/>
      <c r="CV7" s="408"/>
      <c r="CW7" s="408"/>
      <c r="CX7" s="408"/>
      <c r="CY7" s="408"/>
      <c r="CZ7" s="408"/>
      <c r="DA7" s="409"/>
      <c r="DB7" s="407">
        <v>12024131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625554</v>
      </c>
      <c r="BO8" s="408"/>
      <c r="BP8" s="408"/>
      <c r="BQ8" s="408"/>
      <c r="BR8" s="408"/>
      <c r="BS8" s="408"/>
      <c r="BT8" s="408"/>
      <c r="BU8" s="409"/>
      <c r="BV8" s="407">
        <v>884144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56388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-258590</v>
      </c>
      <c r="BO9" s="408"/>
      <c r="BP9" s="408"/>
      <c r="BQ9" s="408"/>
      <c r="BR9" s="408"/>
      <c r="BS9" s="408"/>
      <c r="BT9" s="408"/>
      <c r="BU9" s="409"/>
      <c r="BV9" s="407">
        <v>-84109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8.1999999999999993</v>
      </c>
      <c r="CU9" s="405"/>
      <c r="CV9" s="405"/>
      <c r="CW9" s="405"/>
      <c r="CX9" s="405"/>
      <c r="CY9" s="405"/>
      <c r="CZ9" s="405"/>
      <c r="DA9" s="406"/>
      <c r="DB9" s="404">
        <v>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54354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444014</v>
      </c>
      <c r="BO10" s="408"/>
      <c r="BP10" s="408"/>
      <c r="BQ10" s="408"/>
      <c r="BR10" s="408"/>
      <c r="BS10" s="408"/>
      <c r="BT10" s="408"/>
      <c r="BU10" s="409"/>
      <c r="BV10" s="407">
        <v>1015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70584</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56329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261939</v>
      </c>
      <c r="BO12" s="408"/>
      <c r="BP12" s="408"/>
      <c r="BQ12" s="408"/>
      <c r="BR12" s="408"/>
      <c r="BS12" s="408"/>
      <c r="BT12" s="408"/>
      <c r="BU12" s="409"/>
      <c r="BV12" s="407">
        <v>195791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53639</v>
      </c>
      <c r="S13" s="492"/>
      <c r="T13" s="492"/>
      <c r="U13" s="492"/>
      <c r="V13" s="493"/>
      <c r="W13" s="423" t="s">
        <v>131</v>
      </c>
      <c r="X13" s="424"/>
      <c r="Y13" s="424"/>
      <c r="Z13" s="424"/>
      <c r="AA13" s="424"/>
      <c r="AB13" s="414"/>
      <c r="AC13" s="458">
        <v>581</v>
      </c>
      <c r="AD13" s="459"/>
      <c r="AE13" s="459"/>
      <c r="AF13" s="459"/>
      <c r="AG13" s="501"/>
      <c r="AH13" s="458">
        <v>580</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-5931</v>
      </c>
      <c r="BO13" s="408"/>
      <c r="BP13" s="408"/>
      <c r="BQ13" s="408"/>
      <c r="BR13" s="408"/>
      <c r="BS13" s="408"/>
      <c r="BT13" s="408"/>
      <c r="BU13" s="409"/>
      <c r="BV13" s="407">
        <v>-278885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v>
      </c>
      <c r="CU13" s="405"/>
      <c r="CV13" s="405"/>
      <c r="CW13" s="405"/>
      <c r="CX13" s="405"/>
      <c r="CY13" s="405"/>
      <c r="CZ13" s="405"/>
      <c r="DA13" s="406"/>
      <c r="DB13" s="404">
        <v>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55985</v>
      </c>
      <c r="S14" s="492"/>
      <c r="T14" s="492"/>
      <c r="U14" s="492"/>
      <c r="V14" s="493"/>
      <c r="W14" s="397"/>
      <c r="X14" s="398"/>
      <c r="Y14" s="398"/>
      <c r="Z14" s="398"/>
      <c r="AA14" s="398"/>
      <c r="AB14" s="387"/>
      <c r="AC14" s="494">
        <v>2.2000000000000002</v>
      </c>
      <c r="AD14" s="495"/>
      <c r="AE14" s="495"/>
      <c r="AF14" s="495"/>
      <c r="AG14" s="496"/>
      <c r="AH14" s="494">
        <v>2.2000000000000002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53478</v>
      </c>
      <c r="S15" s="492"/>
      <c r="T15" s="492"/>
      <c r="U15" s="492"/>
      <c r="V15" s="493"/>
      <c r="W15" s="423" t="s">
        <v>137</v>
      </c>
      <c r="X15" s="424"/>
      <c r="Y15" s="424"/>
      <c r="Z15" s="424"/>
      <c r="AA15" s="424"/>
      <c r="AB15" s="414"/>
      <c r="AC15" s="458">
        <v>7994</v>
      </c>
      <c r="AD15" s="459"/>
      <c r="AE15" s="459"/>
      <c r="AF15" s="459"/>
      <c r="AG15" s="501"/>
      <c r="AH15" s="458">
        <v>7992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7313828</v>
      </c>
      <c r="BO15" s="371"/>
      <c r="BP15" s="371"/>
      <c r="BQ15" s="371"/>
      <c r="BR15" s="371"/>
      <c r="BS15" s="371"/>
      <c r="BT15" s="371"/>
      <c r="BU15" s="372"/>
      <c r="BV15" s="370">
        <v>7096008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v>
      </c>
      <c r="AD16" s="495"/>
      <c r="AE16" s="495"/>
      <c r="AF16" s="495"/>
      <c r="AG16" s="496"/>
      <c r="AH16" s="494">
        <v>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10204165</v>
      </c>
      <c r="BO16" s="408"/>
      <c r="BP16" s="408"/>
      <c r="BQ16" s="408"/>
      <c r="BR16" s="408"/>
      <c r="BS16" s="408"/>
      <c r="BT16" s="408"/>
      <c r="BU16" s="409"/>
      <c r="BV16" s="407">
        <v>9840970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18033</v>
      </c>
      <c r="AD17" s="459"/>
      <c r="AE17" s="459"/>
      <c r="AF17" s="459"/>
      <c r="AG17" s="501"/>
      <c r="AH17" s="458">
        <v>17224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9230576</v>
      </c>
      <c r="BO17" s="408"/>
      <c r="BP17" s="408"/>
      <c r="BQ17" s="408"/>
      <c r="BR17" s="408"/>
      <c r="BS17" s="408"/>
      <c r="BT17" s="408"/>
      <c r="BU17" s="409"/>
      <c r="BV17" s="407">
        <v>8975511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28.19</v>
      </c>
      <c r="M18" s="531"/>
      <c r="N18" s="531"/>
      <c r="O18" s="531"/>
      <c r="P18" s="531"/>
      <c r="Q18" s="531"/>
      <c r="R18" s="532"/>
      <c r="S18" s="532"/>
      <c r="T18" s="532"/>
      <c r="U18" s="532"/>
      <c r="V18" s="533"/>
      <c r="W18" s="425"/>
      <c r="X18" s="426"/>
      <c r="Y18" s="426"/>
      <c r="Z18" s="426"/>
      <c r="AA18" s="426"/>
      <c r="AB18" s="417"/>
      <c r="AC18" s="534">
        <v>67.8</v>
      </c>
      <c r="AD18" s="535"/>
      <c r="AE18" s="535"/>
      <c r="AF18" s="535"/>
      <c r="AG18" s="536"/>
      <c r="AH18" s="534">
        <v>66.8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10793244</v>
      </c>
      <c r="BO18" s="408"/>
      <c r="BP18" s="408"/>
      <c r="BQ18" s="408"/>
      <c r="BR18" s="408"/>
      <c r="BS18" s="408"/>
      <c r="BT18" s="408"/>
      <c r="BU18" s="409"/>
      <c r="BV18" s="407">
        <v>10138814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2000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14883748</v>
      </c>
      <c r="BO19" s="408"/>
      <c r="BP19" s="408"/>
      <c r="BQ19" s="408"/>
      <c r="BR19" s="408"/>
      <c r="BS19" s="408"/>
      <c r="BT19" s="408"/>
      <c r="BU19" s="409"/>
      <c r="BV19" s="407">
        <v>14893629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22502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10882117</v>
      </c>
      <c r="BO22" s="371"/>
      <c r="BP22" s="371"/>
      <c r="BQ22" s="371"/>
      <c r="BR22" s="371"/>
      <c r="BS22" s="371"/>
      <c r="BT22" s="371"/>
      <c r="BU22" s="372"/>
      <c r="BV22" s="370">
        <v>11685716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3503301</v>
      </c>
      <c r="BO23" s="408"/>
      <c r="BP23" s="408"/>
      <c r="BQ23" s="408"/>
      <c r="BR23" s="408"/>
      <c r="BS23" s="408"/>
      <c r="BT23" s="408"/>
      <c r="BU23" s="409"/>
      <c r="BV23" s="407">
        <v>3452539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8600</v>
      </c>
      <c r="R24" s="459"/>
      <c r="S24" s="459"/>
      <c r="T24" s="459"/>
      <c r="U24" s="459"/>
      <c r="V24" s="501"/>
      <c r="W24" s="553"/>
      <c r="X24" s="554"/>
      <c r="Y24" s="555"/>
      <c r="Z24" s="457" t="s">
        <v>162</v>
      </c>
      <c r="AA24" s="437"/>
      <c r="AB24" s="437"/>
      <c r="AC24" s="437"/>
      <c r="AD24" s="437"/>
      <c r="AE24" s="437"/>
      <c r="AF24" s="437"/>
      <c r="AG24" s="438"/>
      <c r="AH24" s="458">
        <v>319</v>
      </c>
      <c r="AI24" s="459"/>
      <c r="AJ24" s="459"/>
      <c r="AK24" s="459"/>
      <c r="AL24" s="501"/>
      <c r="AM24" s="458">
        <v>932437</v>
      </c>
      <c r="AN24" s="459"/>
      <c r="AO24" s="459"/>
      <c r="AP24" s="459"/>
      <c r="AQ24" s="459"/>
      <c r="AR24" s="501"/>
      <c r="AS24" s="458">
        <v>2923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3677834</v>
      </c>
      <c r="BO24" s="408"/>
      <c r="BP24" s="408"/>
      <c r="BQ24" s="408"/>
      <c r="BR24" s="408"/>
      <c r="BS24" s="408"/>
      <c r="BT24" s="408"/>
      <c r="BU24" s="409"/>
      <c r="BV24" s="407">
        <v>3759058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378186</v>
      </c>
      <c r="BO25" s="371"/>
      <c r="BP25" s="371"/>
      <c r="BQ25" s="371"/>
      <c r="BR25" s="371"/>
      <c r="BS25" s="371"/>
      <c r="BT25" s="371"/>
      <c r="BU25" s="372"/>
      <c r="BV25" s="370">
        <v>403992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6500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21490</v>
      </c>
      <c r="AN26" s="459"/>
      <c r="AO26" s="459"/>
      <c r="AP26" s="459"/>
      <c r="AQ26" s="459"/>
      <c r="AR26" s="501"/>
      <c r="AS26" s="458">
        <v>2149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3850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24912</v>
      </c>
      <c r="AN27" s="459"/>
      <c r="AO27" s="459"/>
      <c r="AP27" s="459"/>
      <c r="AQ27" s="459"/>
      <c r="AR27" s="501"/>
      <c r="AS27" s="458">
        <v>2768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189452</v>
      </c>
      <c r="BO27" s="527"/>
      <c r="BP27" s="527"/>
      <c r="BQ27" s="527"/>
      <c r="BR27" s="527"/>
      <c r="BS27" s="527"/>
      <c r="BT27" s="527"/>
      <c r="BU27" s="528"/>
      <c r="BV27" s="526">
        <v>189450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2360308</v>
      </c>
      <c r="BO28" s="371"/>
      <c r="BP28" s="371"/>
      <c r="BQ28" s="371"/>
      <c r="BR28" s="371"/>
      <c r="BS28" s="371"/>
      <c r="BT28" s="371"/>
      <c r="BU28" s="372"/>
      <c r="BV28" s="370">
        <v>2178233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3080</v>
      </c>
      <c r="R29" s="459"/>
      <c r="S29" s="459"/>
      <c r="T29" s="459"/>
      <c r="U29" s="459"/>
      <c r="V29" s="501"/>
      <c r="W29" s="556"/>
      <c r="X29" s="557"/>
      <c r="Y29" s="558"/>
      <c r="Z29" s="457" t="s">
        <v>177</v>
      </c>
      <c r="AA29" s="437"/>
      <c r="AB29" s="437"/>
      <c r="AC29" s="437"/>
      <c r="AD29" s="437"/>
      <c r="AE29" s="437"/>
      <c r="AF29" s="437"/>
      <c r="AG29" s="438"/>
      <c r="AH29" s="458">
        <v>328</v>
      </c>
      <c r="AI29" s="459"/>
      <c r="AJ29" s="459"/>
      <c r="AK29" s="459"/>
      <c r="AL29" s="501"/>
      <c r="AM29" s="458">
        <v>957349</v>
      </c>
      <c r="AN29" s="459"/>
      <c r="AO29" s="459"/>
      <c r="AP29" s="459"/>
      <c r="AQ29" s="459"/>
      <c r="AR29" s="501"/>
      <c r="AS29" s="458">
        <v>2919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1406870</v>
      </c>
      <c r="BO29" s="408"/>
      <c r="BP29" s="408"/>
      <c r="BQ29" s="408"/>
      <c r="BR29" s="408"/>
      <c r="BS29" s="408"/>
      <c r="BT29" s="408"/>
      <c r="BU29" s="409"/>
      <c r="BV29" s="407">
        <v>1472646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9338568</v>
      </c>
      <c r="BO30" s="527"/>
      <c r="BP30" s="527"/>
      <c r="BQ30" s="527"/>
      <c r="BR30" s="527"/>
      <c r="BS30" s="527"/>
      <c r="BT30" s="527"/>
      <c r="BU30" s="528"/>
      <c r="BV30" s="526">
        <v>9122036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岐阜県市町村会館組合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瑞穂市土地開発公社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岐阜県市町村職員退職手当組合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（一財）瑞穂市ふれあい公共公社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西濃環境整備組合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樽見鉄道株式会社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岐阜地域児童発達支援センター組合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もとす広域連合（一般会計分）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もとす広域連合（介護保険事業会計分）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もとす広域連合（老人福祉施設特別会計分）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後期高齢者医療連合（一般会計分）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後期高齢者医療連合（特別会計分）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Mqlgsd8RS442aM715UvsdyTYLWyzNv5UZxgp7xZDAJpTiSMCsSyGazP9QJH+wfy2yc/maAAWZhymqhSPks9bA==" saltValue="V6PE8vUXcm5fpTD8dBF7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7370534</v>
      </c>
      <c r="S5" s="613"/>
      <c r="T5" s="613"/>
      <c r="U5" s="613"/>
      <c r="V5" s="613"/>
      <c r="W5" s="613"/>
      <c r="X5" s="613"/>
      <c r="Y5" s="614"/>
      <c r="Z5" s="615">
        <v>34</v>
      </c>
      <c r="AA5" s="615"/>
      <c r="AB5" s="615"/>
      <c r="AC5" s="615"/>
      <c r="AD5" s="616">
        <v>7370534</v>
      </c>
      <c r="AE5" s="616"/>
      <c r="AF5" s="616"/>
      <c r="AG5" s="616"/>
      <c r="AH5" s="616"/>
      <c r="AI5" s="616"/>
      <c r="AJ5" s="616"/>
      <c r="AK5" s="616"/>
      <c r="AL5" s="617">
        <v>60.7</v>
      </c>
      <c r="AM5" s="618"/>
      <c r="AN5" s="618"/>
      <c r="AO5" s="619"/>
      <c r="AP5" s="609" t="s">
        <v>216</v>
      </c>
      <c r="AQ5" s="610"/>
      <c r="AR5" s="610"/>
      <c r="AS5" s="610"/>
      <c r="AT5" s="610"/>
      <c r="AU5" s="610"/>
      <c r="AV5" s="610"/>
      <c r="AW5" s="610"/>
      <c r="AX5" s="610"/>
      <c r="AY5" s="610"/>
      <c r="AZ5" s="610"/>
      <c r="BA5" s="610"/>
      <c r="BB5" s="610"/>
      <c r="BC5" s="610"/>
      <c r="BD5" s="610"/>
      <c r="BE5" s="610"/>
      <c r="BF5" s="611"/>
      <c r="BG5" s="623">
        <v>7370534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195972</v>
      </c>
      <c r="S6" s="624"/>
      <c r="T6" s="624"/>
      <c r="U6" s="624"/>
      <c r="V6" s="624"/>
      <c r="W6" s="624"/>
      <c r="X6" s="624"/>
      <c r="Y6" s="625"/>
      <c r="Z6" s="626">
        <v>0.9</v>
      </c>
      <c r="AA6" s="626"/>
      <c r="AB6" s="626"/>
      <c r="AC6" s="626"/>
      <c r="AD6" s="627">
        <v>195972</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7370534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158110</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158031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2817</v>
      </c>
      <c r="S7" s="624"/>
      <c r="T7" s="624"/>
      <c r="U7" s="624"/>
      <c r="V7" s="624"/>
      <c r="W7" s="624"/>
      <c r="X7" s="624"/>
      <c r="Y7" s="625"/>
      <c r="Z7" s="626">
        <v>0</v>
      </c>
      <c r="AA7" s="626"/>
      <c r="AB7" s="626"/>
      <c r="AC7" s="626"/>
      <c r="AD7" s="627">
        <v>2817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3503326</v>
      </c>
      <c r="BH7" s="624"/>
      <c r="BI7" s="624"/>
      <c r="BJ7" s="624"/>
      <c r="BK7" s="624"/>
      <c r="BL7" s="624"/>
      <c r="BM7" s="624"/>
      <c r="BN7" s="625"/>
      <c r="BO7" s="626">
        <v>47.5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3564342</v>
      </c>
      <c r="CS7" s="624"/>
      <c r="CT7" s="624"/>
      <c r="CU7" s="624"/>
      <c r="CV7" s="624"/>
      <c r="CW7" s="624"/>
      <c r="CX7" s="624"/>
      <c r="CY7" s="625"/>
      <c r="CZ7" s="626">
        <v>17.100000000000001</v>
      </c>
      <c r="DA7" s="626"/>
      <c r="DB7" s="626"/>
      <c r="DC7" s="626"/>
      <c r="DD7" s="632">
        <v>54439</v>
      </c>
      <c r="DE7" s="624"/>
      <c r="DF7" s="624"/>
      <c r="DG7" s="624"/>
      <c r="DH7" s="624"/>
      <c r="DI7" s="624"/>
      <c r="DJ7" s="624"/>
      <c r="DK7" s="624"/>
      <c r="DL7" s="624"/>
      <c r="DM7" s="624"/>
      <c r="DN7" s="624"/>
      <c r="DO7" s="624"/>
      <c r="DP7" s="625"/>
      <c r="DQ7" s="632">
        <v>2435170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54641</v>
      </c>
      <c r="S8" s="624"/>
      <c r="T8" s="624"/>
      <c r="U8" s="624"/>
      <c r="V8" s="624"/>
      <c r="W8" s="624"/>
      <c r="X8" s="624"/>
      <c r="Y8" s="625"/>
      <c r="Z8" s="626">
        <v>0.3</v>
      </c>
      <c r="AA8" s="626"/>
      <c r="AB8" s="626"/>
      <c r="AC8" s="626"/>
      <c r="AD8" s="627">
        <v>54641</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103549</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8702760</v>
      </c>
      <c r="CS8" s="624"/>
      <c r="CT8" s="624"/>
      <c r="CU8" s="624"/>
      <c r="CV8" s="624"/>
      <c r="CW8" s="624"/>
      <c r="CX8" s="624"/>
      <c r="CY8" s="625"/>
      <c r="CZ8" s="626">
        <v>41.9</v>
      </c>
      <c r="DA8" s="626"/>
      <c r="DB8" s="626"/>
      <c r="DC8" s="626"/>
      <c r="DD8" s="632">
        <v>105347</v>
      </c>
      <c r="DE8" s="624"/>
      <c r="DF8" s="624"/>
      <c r="DG8" s="624"/>
      <c r="DH8" s="624"/>
      <c r="DI8" s="624"/>
      <c r="DJ8" s="624"/>
      <c r="DK8" s="624"/>
      <c r="DL8" s="624"/>
      <c r="DM8" s="624"/>
      <c r="DN8" s="624"/>
      <c r="DO8" s="624"/>
      <c r="DP8" s="625"/>
      <c r="DQ8" s="632">
        <v>4794790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61418</v>
      </c>
      <c r="S9" s="624"/>
      <c r="T9" s="624"/>
      <c r="U9" s="624"/>
      <c r="V9" s="624"/>
      <c r="W9" s="624"/>
      <c r="X9" s="624"/>
      <c r="Y9" s="625"/>
      <c r="Z9" s="626">
        <v>0.3</v>
      </c>
      <c r="AA9" s="626"/>
      <c r="AB9" s="626"/>
      <c r="AC9" s="626"/>
      <c r="AD9" s="627">
        <v>61418</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3099339</v>
      </c>
      <c r="BH9" s="624"/>
      <c r="BI9" s="624"/>
      <c r="BJ9" s="624"/>
      <c r="BK9" s="624"/>
      <c r="BL9" s="624"/>
      <c r="BM9" s="624"/>
      <c r="BN9" s="625"/>
      <c r="BO9" s="626">
        <v>42.1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1859349</v>
      </c>
      <c r="CS9" s="624"/>
      <c r="CT9" s="624"/>
      <c r="CU9" s="624"/>
      <c r="CV9" s="624"/>
      <c r="CW9" s="624"/>
      <c r="CX9" s="624"/>
      <c r="CY9" s="625"/>
      <c r="CZ9" s="626">
        <v>8.9</v>
      </c>
      <c r="DA9" s="626"/>
      <c r="DB9" s="626"/>
      <c r="DC9" s="626"/>
      <c r="DD9" s="632">
        <v>76096</v>
      </c>
      <c r="DE9" s="624"/>
      <c r="DF9" s="624"/>
      <c r="DG9" s="624"/>
      <c r="DH9" s="624"/>
      <c r="DI9" s="624"/>
      <c r="DJ9" s="624"/>
      <c r="DK9" s="624"/>
      <c r="DL9" s="624"/>
      <c r="DM9" s="624"/>
      <c r="DN9" s="624"/>
      <c r="DO9" s="624"/>
      <c r="DP9" s="625"/>
      <c r="DQ9" s="632">
        <v>1473607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121732</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5000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5000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1325932</v>
      </c>
      <c r="S11" s="624"/>
      <c r="T11" s="624"/>
      <c r="U11" s="624"/>
      <c r="V11" s="624"/>
      <c r="W11" s="624"/>
      <c r="X11" s="624"/>
      <c r="Y11" s="625"/>
      <c r="Z11" s="628">
        <v>6.1</v>
      </c>
      <c r="AA11" s="629"/>
      <c r="AB11" s="629"/>
      <c r="AC11" s="635"/>
      <c r="AD11" s="632">
        <v>1325932</v>
      </c>
      <c r="AE11" s="624"/>
      <c r="AF11" s="624"/>
      <c r="AG11" s="624"/>
      <c r="AH11" s="624"/>
      <c r="AI11" s="624"/>
      <c r="AJ11" s="624"/>
      <c r="AK11" s="625"/>
      <c r="AL11" s="628">
        <v>10.9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178706</v>
      </c>
      <c r="BH11" s="624"/>
      <c r="BI11" s="624"/>
      <c r="BJ11" s="624"/>
      <c r="BK11" s="624"/>
      <c r="BL11" s="624"/>
      <c r="BM11" s="624"/>
      <c r="BN11" s="625"/>
      <c r="BO11" s="626">
        <v>2.4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150270</v>
      </c>
      <c r="CS11" s="624"/>
      <c r="CT11" s="624"/>
      <c r="CU11" s="624"/>
      <c r="CV11" s="624"/>
      <c r="CW11" s="624"/>
      <c r="CX11" s="624"/>
      <c r="CY11" s="625"/>
      <c r="CZ11" s="626">
        <v>0.7</v>
      </c>
      <c r="DA11" s="626"/>
      <c r="DB11" s="626"/>
      <c r="DC11" s="626"/>
      <c r="DD11" s="632">
        <v>29287</v>
      </c>
      <c r="DE11" s="624"/>
      <c r="DF11" s="624"/>
      <c r="DG11" s="624"/>
      <c r="DH11" s="624"/>
      <c r="DI11" s="624"/>
      <c r="DJ11" s="624"/>
      <c r="DK11" s="624"/>
      <c r="DL11" s="624"/>
      <c r="DM11" s="624"/>
      <c r="DN11" s="624"/>
      <c r="DO11" s="624"/>
      <c r="DP11" s="625"/>
      <c r="DQ11" s="632">
        <v>87319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3360207</v>
      </c>
      <c r="BH12" s="624"/>
      <c r="BI12" s="624"/>
      <c r="BJ12" s="624"/>
      <c r="BK12" s="624"/>
      <c r="BL12" s="624"/>
      <c r="BM12" s="624"/>
      <c r="BN12" s="625"/>
      <c r="BO12" s="626">
        <v>45.6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141298</v>
      </c>
      <c r="CS12" s="624"/>
      <c r="CT12" s="624"/>
      <c r="CU12" s="624"/>
      <c r="CV12" s="624"/>
      <c r="CW12" s="624"/>
      <c r="CX12" s="624"/>
      <c r="CY12" s="625"/>
      <c r="CZ12" s="626">
        <v>0.7</v>
      </c>
      <c r="DA12" s="626"/>
      <c r="DB12" s="626"/>
      <c r="DC12" s="626"/>
      <c r="DD12" s="632" t="s">
        <v>122</v>
      </c>
      <c r="DE12" s="624"/>
      <c r="DF12" s="624"/>
      <c r="DG12" s="624"/>
      <c r="DH12" s="624"/>
      <c r="DI12" s="624"/>
      <c r="DJ12" s="624"/>
      <c r="DK12" s="624"/>
      <c r="DL12" s="624"/>
      <c r="DM12" s="624"/>
      <c r="DN12" s="624"/>
      <c r="DO12" s="624"/>
      <c r="DP12" s="625"/>
      <c r="DQ12" s="632">
        <v>126659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3358706</v>
      </c>
      <c r="BH13" s="624"/>
      <c r="BI13" s="624"/>
      <c r="BJ13" s="624"/>
      <c r="BK13" s="624"/>
      <c r="BL13" s="624"/>
      <c r="BM13" s="624"/>
      <c r="BN13" s="625"/>
      <c r="BO13" s="626">
        <v>45.6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1609480</v>
      </c>
      <c r="CS13" s="624"/>
      <c r="CT13" s="624"/>
      <c r="CU13" s="624"/>
      <c r="CV13" s="624"/>
      <c r="CW13" s="624"/>
      <c r="CX13" s="624"/>
      <c r="CY13" s="625"/>
      <c r="CZ13" s="626">
        <v>7.7</v>
      </c>
      <c r="DA13" s="626"/>
      <c r="DB13" s="626"/>
      <c r="DC13" s="626"/>
      <c r="DD13" s="632">
        <v>738575</v>
      </c>
      <c r="DE13" s="624"/>
      <c r="DF13" s="624"/>
      <c r="DG13" s="624"/>
      <c r="DH13" s="624"/>
      <c r="DI13" s="624"/>
      <c r="DJ13" s="624"/>
      <c r="DK13" s="624"/>
      <c r="DL13" s="624"/>
      <c r="DM13" s="624"/>
      <c r="DN13" s="624"/>
      <c r="DO13" s="624"/>
      <c r="DP13" s="625"/>
      <c r="DQ13" s="632">
        <v>1152830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213</v>
      </c>
      <c r="S14" s="624"/>
      <c r="T14" s="624"/>
      <c r="U14" s="624"/>
      <c r="V14" s="624"/>
      <c r="W14" s="624"/>
      <c r="X14" s="624"/>
      <c r="Y14" s="625"/>
      <c r="Z14" s="626">
        <v>0</v>
      </c>
      <c r="AA14" s="626"/>
      <c r="AB14" s="626"/>
      <c r="AC14" s="626"/>
      <c r="AD14" s="627">
        <v>213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167636</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947986</v>
      </c>
      <c r="CS14" s="624"/>
      <c r="CT14" s="624"/>
      <c r="CU14" s="624"/>
      <c r="CV14" s="624"/>
      <c r="CW14" s="624"/>
      <c r="CX14" s="624"/>
      <c r="CY14" s="625"/>
      <c r="CZ14" s="626">
        <v>4.5999999999999996</v>
      </c>
      <c r="DA14" s="626"/>
      <c r="DB14" s="626"/>
      <c r="DC14" s="626"/>
      <c r="DD14" s="632">
        <v>85371</v>
      </c>
      <c r="DE14" s="624"/>
      <c r="DF14" s="624"/>
      <c r="DG14" s="624"/>
      <c r="DH14" s="624"/>
      <c r="DI14" s="624"/>
      <c r="DJ14" s="624"/>
      <c r="DK14" s="624"/>
      <c r="DL14" s="624"/>
      <c r="DM14" s="624"/>
      <c r="DN14" s="624"/>
      <c r="DO14" s="624"/>
      <c r="DP14" s="625"/>
      <c r="DQ14" s="632">
        <v>849716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339365</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2423265</v>
      </c>
      <c r="CS15" s="624"/>
      <c r="CT15" s="624"/>
      <c r="CU15" s="624"/>
      <c r="CV15" s="624"/>
      <c r="CW15" s="624"/>
      <c r="CX15" s="624"/>
      <c r="CY15" s="625"/>
      <c r="CZ15" s="626">
        <v>11.7</v>
      </c>
      <c r="DA15" s="626"/>
      <c r="DB15" s="626"/>
      <c r="DC15" s="626"/>
      <c r="DD15" s="632">
        <v>331350</v>
      </c>
      <c r="DE15" s="624"/>
      <c r="DF15" s="624"/>
      <c r="DG15" s="624"/>
      <c r="DH15" s="624"/>
      <c r="DI15" s="624"/>
      <c r="DJ15" s="624"/>
      <c r="DK15" s="624"/>
      <c r="DL15" s="624"/>
      <c r="DM15" s="624"/>
      <c r="DN15" s="624"/>
      <c r="DO15" s="624"/>
      <c r="DP15" s="625"/>
      <c r="DQ15" s="632">
        <v>1678979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25512</v>
      </c>
      <c r="S16" s="624"/>
      <c r="T16" s="624"/>
      <c r="U16" s="624"/>
      <c r="V16" s="624"/>
      <c r="W16" s="624"/>
      <c r="X16" s="624"/>
      <c r="Y16" s="625"/>
      <c r="Z16" s="626">
        <v>0.1</v>
      </c>
      <c r="AA16" s="626"/>
      <c r="AB16" s="626"/>
      <c r="AC16" s="626"/>
      <c r="AD16" s="627">
        <v>25512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85252</v>
      </c>
      <c r="S17" s="624"/>
      <c r="T17" s="624"/>
      <c r="U17" s="624"/>
      <c r="V17" s="624"/>
      <c r="W17" s="624"/>
      <c r="X17" s="624"/>
      <c r="Y17" s="625"/>
      <c r="Z17" s="626">
        <v>0.4</v>
      </c>
      <c r="AA17" s="626"/>
      <c r="AB17" s="626"/>
      <c r="AC17" s="626"/>
      <c r="AD17" s="627">
        <v>85252</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1227374</v>
      </c>
      <c r="CS17" s="624"/>
      <c r="CT17" s="624"/>
      <c r="CU17" s="624"/>
      <c r="CV17" s="624"/>
      <c r="CW17" s="624"/>
      <c r="CX17" s="624"/>
      <c r="CY17" s="625"/>
      <c r="CZ17" s="626">
        <v>5.9</v>
      </c>
      <c r="DA17" s="626"/>
      <c r="DB17" s="626"/>
      <c r="DC17" s="626"/>
      <c r="DD17" s="632" t="s">
        <v>122</v>
      </c>
      <c r="DE17" s="624"/>
      <c r="DF17" s="624"/>
      <c r="DG17" s="624"/>
      <c r="DH17" s="624"/>
      <c r="DI17" s="624"/>
      <c r="DJ17" s="624"/>
      <c r="DK17" s="624"/>
      <c r="DL17" s="624"/>
      <c r="DM17" s="624"/>
      <c r="DN17" s="624"/>
      <c r="DO17" s="624"/>
      <c r="DP17" s="625"/>
      <c r="DQ17" s="632">
        <v>1223431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97899</v>
      </c>
      <c r="S18" s="624"/>
      <c r="T18" s="624"/>
      <c r="U18" s="624"/>
      <c r="V18" s="624"/>
      <c r="W18" s="624"/>
      <c r="X18" s="624"/>
      <c r="Y18" s="625"/>
      <c r="Z18" s="626">
        <v>0.5</v>
      </c>
      <c r="AA18" s="626"/>
      <c r="AB18" s="626"/>
      <c r="AC18" s="626"/>
      <c r="AD18" s="627">
        <v>97899</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91398</v>
      </c>
      <c r="S19" s="624"/>
      <c r="T19" s="624"/>
      <c r="U19" s="624"/>
      <c r="V19" s="624"/>
      <c r="W19" s="624"/>
      <c r="X19" s="624"/>
      <c r="Y19" s="625"/>
      <c r="Z19" s="626">
        <v>0.4</v>
      </c>
      <c r="AA19" s="626"/>
      <c r="AB19" s="626"/>
      <c r="AC19" s="626"/>
      <c r="AD19" s="627">
        <v>91398</v>
      </c>
      <c r="AE19" s="627"/>
      <c r="AF19" s="627"/>
      <c r="AG19" s="627"/>
      <c r="AH19" s="627"/>
      <c r="AI19" s="627"/>
      <c r="AJ19" s="627"/>
      <c r="AK19" s="627"/>
      <c r="AL19" s="628">
        <v>0.8</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6501</v>
      </c>
      <c r="S20" s="624"/>
      <c r="T20" s="624"/>
      <c r="U20" s="624"/>
      <c r="V20" s="624"/>
      <c r="W20" s="624"/>
      <c r="X20" s="624"/>
      <c r="Y20" s="625"/>
      <c r="Z20" s="626">
        <v>0</v>
      </c>
      <c r="AA20" s="626"/>
      <c r="AB20" s="626"/>
      <c r="AC20" s="626"/>
      <c r="AD20" s="627">
        <v>6501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20789234</v>
      </c>
      <c r="CS20" s="624"/>
      <c r="CT20" s="624"/>
      <c r="CU20" s="624"/>
      <c r="CV20" s="624"/>
      <c r="CW20" s="624"/>
      <c r="CX20" s="624"/>
      <c r="CY20" s="625"/>
      <c r="CZ20" s="626">
        <v>100</v>
      </c>
      <c r="DA20" s="626"/>
      <c r="DB20" s="626"/>
      <c r="DC20" s="626"/>
      <c r="DD20" s="632">
        <v>1420465</v>
      </c>
      <c r="DE20" s="624"/>
      <c r="DF20" s="624"/>
      <c r="DG20" s="624"/>
      <c r="DH20" s="624"/>
      <c r="DI20" s="624"/>
      <c r="DJ20" s="624"/>
      <c r="DK20" s="624"/>
      <c r="DL20" s="624"/>
      <c r="DM20" s="624"/>
      <c r="DN20" s="624"/>
      <c r="DO20" s="624"/>
      <c r="DP20" s="625"/>
      <c r="DQ20" s="632">
        <v>13985532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3215679</v>
      </c>
      <c r="S21" s="624"/>
      <c r="T21" s="624"/>
      <c r="U21" s="624"/>
      <c r="V21" s="624"/>
      <c r="W21" s="624"/>
      <c r="X21" s="624"/>
      <c r="Y21" s="625"/>
      <c r="Z21" s="626">
        <v>14.8</v>
      </c>
      <c r="AA21" s="626"/>
      <c r="AB21" s="626"/>
      <c r="AC21" s="626"/>
      <c r="AD21" s="627">
        <v>2890337</v>
      </c>
      <c r="AE21" s="627"/>
      <c r="AF21" s="627"/>
      <c r="AG21" s="627"/>
      <c r="AH21" s="627"/>
      <c r="AI21" s="627"/>
      <c r="AJ21" s="627"/>
      <c r="AK21" s="627"/>
      <c r="AL21" s="628">
        <v>23.8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2890337</v>
      </c>
      <c r="S22" s="624"/>
      <c r="T22" s="624"/>
      <c r="U22" s="624"/>
      <c r="V22" s="624"/>
      <c r="W22" s="624"/>
      <c r="X22" s="624"/>
      <c r="Y22" s="625"/>
      <c r="Z22" s="626">
        <v>13.3</v>
      </c>
      <c r="AA22" s="626"/>
      <c r="AB22" s="626"/>
      <c r="AC22" s="626"/>
      <c r="AD22" s="627">
        <v>2890337</v>
      </c>
      <c r="AE22" s="627"/>
      <c r="AF22" s="627"/>
      <c r="AG22" s="627"/>
      <c r="AH22" s="627"/>
      <c r="AI22" s="627"/>
      <c r="AJ22" s="627"/>
      <c r="AK22" s="627"/>
      <c r="AL22" s="628">
        <v>23.8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325342</v>
      </c>
      <c r="S23" s="624"/>
      <c r="T23" s="624"/>
      <c r="U23" s="624"/>
      <c r="V23" s="624"/>
      <c r="W23" s="624"/>
      <c r="X23" s="624"/>
      <c r="Y23" s="625"/>
      <c r="Z23" s="626">
        <v>1.5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9954176</v>
      </c>
      <c r="CS24" s="613"/>
      <c r="CT24" s="613"/>
      <c r="CU24" s="613"/>
      <c r="CV24" s="613"/>
      <c r="CW24" s="613"/>
      <c r="CX24" s="613"/>
      <c r="CY24" s="614"/>
      <c r="CZ24" s="617">
        <v>47.9</v>
      </c>
      <c r="DA24" s="618"/>
      <c r="DB24" s="618"/>
      <c r="DC24" s="634"/>
      <c r="DD24" s="658">
        <v>6422139</v>
      </c>
      <c r="DE24" s="613"/>
      <c r="DF24" s="613"/>
      <c r="DG24" s="613"/>
      <c r="DH24" s="613"/>
      <c r="DI24" s="613"/>
      <c r="DJ24" s="613"/>
      <c r="DK24" s="614"/>
      <c r="DL24" s="658">
        <v>5863881</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12435869</v>
      </c>
      <c r="S25" s="624"/>
      <c r="T25" s="624"/>
      <c r="U25" s="624"/>
      <c r="V25" s="624"/>
      <c r="W25" s="624"/>
      <c r="X25" s="624"/>
      <c r="Y25" s="625"/>
      <c r="Z25" s="626">
        <v>57.3</v>
      </c>
      <c r="AA25" s="626"/>
      <c r="AB25" s="626"/>
      <c r="AC25" s="626"/>
      <c r="AD25" s="627">
        <v>12110527</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3410378</v>
      </c>
      <c r="CS25" s="655"/>
      <c r="CT25" s="655"/>
      <c r="CU25" s="655"/>
      <c r="CV25" s="655"/>
      <c r="CW25" s="655"/>
      <c r="CX25" s="655"/>
      <c r="CY25" s="656"/>
      <c r="CZ25" s="628">
        <v>16.399999999999999</v>
      </c>
      <c r="DA25" s="653"/>
      <c r="DB25" s="653"/>
      <c r="DC25" s="657"/>
      <c r="DD25" s="632">
        <v>3124036</v>
      </c>
      <c r="DE25" s="655"/>
      <c r="DF25" s="655"/>
      <c r="DG25" s="655"/>
      <c r="DH25" s="655"/>
      <c r="DI25" s="655"/>
      <c r="DJ25" s="655"/>
      <c r="DK25" s="656"/>
      <c r="DL25" s="632">
        <v>3115466</v>
      </c>
      <c r="DM25" s="655"/>
      <c r="DN25" s="655"/>
      <c r="DO25" s="655"/>
      <c r="DP25" s="655"/>
      <c r="DQ25" s="655"/>
      <c r="DR25" s="655"/>
      <c r="DS25" s="655"/>
      <c r="DT25" s="655"/>
      <c r="DU25" s="655"/>
      <c r="DV25" s="656"/>
      <c r="DW25" s="628">
        <v>25.4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4710</v>
      </c>
      <c r="S26" s="624"/>
      <c r="T26" s="624"/>
      <c r="U26" s="624"/>
      <c r="V26" s="624"/>
      <c r="W26" s="624"/>
      <c r="X26" s="624"/>
      <c r="Y26" s="625"/>
      <c r="Z26" s="626">
        <v>0</v>
      </c>
      <c r="AA26" s="626"/>
      <c r="AB26" s="626"/>
      <c r="AC26" s="626"/>
      <c r="AD26" s="627">
        <v>4710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1757178</v>
      </c>
      <c r="CS26" s="624"/>
      <c r="CT26" s="624"/>
      <c r="CU26" s="624"/>
      <c r="CV26" s="624"/>
      <c r="CW26" s="624"/>
      <c r="CX26" s="624"/>
      <c r="CY26" s="625"/>
      <c r="CZ26" s="628">
        <v>8.5</v>
      </c>
      <c r="DA26" s="653"/>
      <c r="DB26" s="653"/>
      <c r="DC26" s="657"/>
      <c r="DD26" s="632">
        <v>1690201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31761</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7370534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5316435</v>
      </c>
      <c r="CS27" s="655"/>
      <c r="CT27" s="655"/>
      <c r="CU27" s="655"/>
      <c r="CV27" s="655"/>
      <c r="CW27" s="655"/>
      <c r="CX27" s="655"/>
      <c r="CY27" s="656"/>
      <c r="CZ27" s="628">
        <v>25.6</v>
      </c>
      <c r="DA27" s="653"/>
      <c r="DB27" s="653"/>
      <c r="DC27" s="657"/>
      <c r="DD27" s="632">
        <v>2074683</v>
      </c>
      <c r="DE27" s="655"/>
      <c r="DF27" s="655"/>
      <c r="DG27" s="655"/>
      <c r="DH27" s="655"/>
      <c r="DI27" s="655"/>
      <c r="DJ27" s="655"/>
      <c r="DK27" s="656"/>
      <c r="DL27" s="632">
        <v>1595579</v>
      </c>
      <c r="DM27" s="655"/>
      <c r="DN27" s="655"/>
      <c r="DO27" s="655"/>
      <c r="DP27" s="655"/>
      <c r="DQ27" s="655"/>
      <c r="DR27" s="655"/>
      <c r="DS27" s="655"/>
      <c r="DT27" s="655"/>
      <c r="DU27" s="655"/>
      <c r="DV27" s="656"/>
      <c r="DW27" s="628">
        <v>13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269179</v>
      </c>
      <c r="S28" s="624"/>
      <c r="T28" s="624"/>
      <c r="U28" s="624"/>
      <c r="V28" s="624"/>
      <c r="W28" s="624"/>
      <c r="X28" s="624"/>
      <c r="Y28" s="625"/>
      <c r="Z28" s="626">
        <v>1.2</v>
      </c>
      <c r="AA28" s="626"/>
      <c r="AB28" s="626"/>
      <c r="AC28" s="626"/>
      <c r="AD28" s="627">
        <v>18003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1227363</v>
      </c>
      <c r="CS28" s="624"/>
      <c r="CT28" s="624"/>
      <c r="CU28" s="624"/>
      <c r="CV28" s="624"/>
      <c r="CW28" s="624"/>
      <c r="CX28" s="624"/>
      <c r="CY28" s="625"/>
      <c r="CZ28" s="628">
        <v>5.9</v>
      </c>
      <c r="DA28" s="653"/>
      <c r="DB28" s="653"/>
      <c r="DC28" s="657"/>
      <c r="DD28" s="632">
        <v>1223420</v>
      </c>
      <c r="DE28" s="624"/>
      <c r="DF28" s="624"/>
      <c r="DG28" s="624"/>
      <c r="DH28" s="624"/>
      <c r="DI28" s="624"/>
      <c r="DJ28" s="624"/>
      <c r="DK28" s="625"/>
      <c r="DL28" s="632">
        <v>1152836</v>
      </c>
      <c r="DM28" s="624"/>
      <c r="DN28" s="624"/>
      <c r="DO28" s="624"/>
      <c r="DP28" s="624"/>
      <c r="DQ28" s="624"/>
      <c r="DR28" s="624"/>
      <c r="DS28" s="624"/>
      <c r="DT28" s="624"/>
      <c r="DU28" s="624"/>
      <c r="DV28" s="625"/>
      <c r="DW28" s="628">
        <v>9.4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115041</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1227363</v>
      </c>
      <c r="CS29" s="655"/>
      <c r="CT29" s="655"/>
      <c r="CU29" s="655"/>
      <c r="CV29" s="655"/>
      <c r="CW29" s="655"/>
      <c r="CX29" s="655"/>
      <c r="CY29" s="656"/>
      <c r="CZ29" s="628">
        <v>5.9</v>
      </c>
      <c r="DA29" s="653"/>
      <c r="DB29" s="653"/>
      <c r="DC29" s="657"/>
      <c r="DD29" s="632">
        <v>1223420</v>
      </c>
      <c r="DE29" s="655"/>
      <c r="DF29" s="655"/>
      <c r="DG29" s="655"/>
      <c r="DH29" s="655"/>
      <c r="DI29" s="655"/>
      <c r="DJ29" s="655"/>
      <c r="DK29" s="656"/>
      <c r="DL29" s="632">
        <v>1152836</v>
      </c>
      <c r="DM29" s="655"/>
      <c r="DN29" s="655"/>
      <c r="DO29" s="655"/>
      <c r="DP29" s="655"/>
      <c r="DQ29" s="655"/>
      <c r="DR29" s="655"/>
      <c r="DS29" s="655"/>
      <c r="DT29" s="655"/>
      <c r="DU29" s="655"/>
      <c r="DV29" s="656"/>
      <c r="DW29" s="628">
        <v>9.4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3315539</v>
      </c>
      <c r="S30" s="624"/>
      <c r="T30" s="624"/>
      <c r="U30" s="624"/>
      <c r="V30" s="624"/>
      <c r="W30" s="624"/>
      <c r="X30" s="624"/>
      <c r="Y30" s="625"/>
      <c r="Z30" s="626">
        <v>15.3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1201399</v>
      </c>
      <c r="CS30" s="624"/>
      <c r="CT30" s="624"/>
      <c r="CU30" s="624"/>
      <c r="CV30" s="624"/>
      <c r="CW30" s="624"/>
      <c r="CX30" s="624"/>
      <c r="CY30" s="625"/>
      <c r="CZ30" s="628">
        <v>5.8</v>
      </c>
      <c r="DA30" s="653"/>
      <c r="DB30" s="653"/>
      <c r="DC30" s="657"/>
      <c r="DD30" s="632">
        <v>1197456</v>
      </c>
      <c r="DE30" s="624"/>
      <c r="DF30" s="624"/>
      <c r="DG30" s="624"/>
      <c r="DH30" s="624"/>
      <c r="DI30" s="624"/>
      <c r="DJ30" s="624"/>
      <c r="DK30" s="625"/>
      <c r="DL30" s="632">
        <v>1126872</v>
      </c>
      <c r="DM30" s="624"/>
      <c r="DN30" s="624"/>
      <c r="DO30" s="624"/>
      <c r="DP30" s="624"/>
      <c r="DQ30" s="624"/>
      <c r="DR30" s="624"/>
      <c r="DS30" s="624"/>
      <c r="DT30" s="624"/>
      <c r="DU30" s="624"/>
      <c r="DV30" s="625"/>
      <c r="DW30" s="628">
        <v>9.1999999999999993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97.2</v>
      </c>
      <c r="BN31" s="667"/>
      <c r="BO31" s="667"/>
      <c r="BP31" s="667"/>
      <c r="BQ31" s="668"/>
      <c r="BR31" s="679">
        <v>99.1</v>
      </c>
      <c r="BS31" s="667"/>
      <c r="BT31" s="667"/>
      <c r="BU31" s="667"/>
      <c r="BV31" s="667"/>
      <c r="BW31" s="667"/>
      <c r="BX31" s="618">
        <v>97.3</v>
      </c>
      <c r="BY31" s="667"/>
      <c r="BZ31" s="667"/>
      <c r="CA31" s="667"/>
      <c r="CB31" s="668"/>
      <c r="CD31" s="661"/>
      <c r="CE31" s="662"/>
      <c r="CF31" s="620" t="s">
        <v>300</v>
      </c>
      <c r="CG31" s="621"/>
      <c r="CH31" s="621"/>
      <c r="CI31" s="621"/>
      <c r="CJ31" s="621"/>
      <c r="CK31" s="621"/>
      <c r="CL31" s="621"/>
      <c r="CM31" s="621"/>
      <c r="CN31" s="621"/>
      <c r="CO31" s="621"/>
      <c r="CP31" s="621"/>
      <c r="CQ31" s="622"/>
      <c r="CR31" s="623">
        <v>25964</v>
      </c>
      <c r="CS31" s="655"/>
      <c r="CT31" s="655"/>
      <c r="CU31" s="655"/>
      <c r="CV31" s="655"/>
      <c r="CW31" s="655"/>
      <c r="CX31" s="655"/>
      <c r="CY31" s="656"/>
      <c r="CZ31" s="628">
        <v>0.1</v>
      </c>
      <c r="DA31" s="653"/>
      <c r="DB31" s="653"/>
      <c r="DC31" s="657"/>
      <c r="DD31" s="632">
        <v>25964</v>
      </c>
      <c r="DE31" s="655"/>
      <c r="DF31" s="655"/>
      <c r="DG31" s="655"/>
      <c r="DH31" s="655"/>
      <c r="DI31" s="655"/>
      <c r="DJ31" s="655"/>
      <c r="DK31" s="656"/>
      <c r="DL31" s="632">
        <v>25964</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1374964</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96.8</v>
      </c>
      <c r="BN32" s="655"/>
      <c r="BO32" s="655"/>
      <c r="BP32" s="655"/>
      <c r="BQ32" s="678"/>
      <c r="BR32" s="680">
        <v>98.9</v>
      </c>
      <c r="BS32" s="655"/>
      <c r="BT32" s="655"/>
      <c r="BU32" s="655"/>
      <c r="BV32" s="655"/>
      <c r="BW32" s="655"/>
      <c r="BX32" s="629">
        <v>97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16494</v>
      </c>
      <c r="S33" s="624"/>
      <c r="T33" s="624"/>
      <c r="U33" s="624"/>
      <c r="V33" s="624"/>
      <c r="W33" s="624"/>
      <c r="X33" s="624"/>
      <c r="Y33" s="625"/>
      <c r="Z33" s="626">
        <v>0.1</v>
      </c>
      <c r="AA33" s="626"/>
      <c r="AB33" s="626"/>
      <c r="AC33" s="626"/>
      <c r="AD33" s="627">
        <v>49</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97.5</v>
      </c>
      <c r="BN33" s="682"/>
      <c r="BO33" s="682"/>
      <c r="BP33" s="682"/>
      <c r="BQ33" s="684"/>
      <c r="BR33" s="681">
        <v>99.2</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9414593</v>
      </c>
      <c r="CS33" s="655"/>
      <c r="CT33" s="655"/>
      <c r="CU33" s="655"/>
      <c r="CV33" s="655"/>
      <c r="CW33" s="655"/>
      <c r="CX33" s="655"/>
      <c r="CY33" s="656"/>
      <c r="CZ33" s="628">
        <v>45.3</v>
      </c>
      <c r="DA33" s="653"/>
      <c r="DB33" s="653"/>
      <c r="DC33" s="657"/>
      <c r="DD33" s="632">
        <v>6984761</v>
      </c>
      <c r="DE33" s="655"/>
      <c r="DF33" s="655"/>
      <c r="DG33" s="655"/>
      <c r="DH33" s="655"/>
      <c r="DI33" s="655"/>
      <c r="DJ33" s="655"/>
      <c r="DK33" s="656"/>
      <c r="DL33" s="632">
        <v>4929363</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759693</v>
      </c>
      <c r="S34" s="624"/>
      <c r="T34" s="624"/>
      <c r="U34" s="624"/>
      <c r="V34" s="624"/>
      <c r="W34" s="624"/>
      <c r="X34" s="624"/>
      <c r="Y34" s="625"/>
      <c r="Z34" s="626">
        <v>3.5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3658869</v>
      </c>
      <c r="CS34" s="624"/>
      <c r="CT34" s="624"/>
      <c r="CU34" s="624"/>
      <c r="CV34" s="624"/>
      <c r="CW34" s="624"/>
      <c r="CX34" s="624"/>
      <c r="CY34" s="625"/>
      <c r="CZ34" s="628">
        <v>17.600000000000001</v>
      </c>
      <c r="DA34" s="653"/>
      <c r="DB34" s="653"/>
      <c r="DC34" s="657"/>
      <c r="DD34" s="632">
        <v>2694272</v>
      </c>
      <c r="DE34" s="624"/>
      <c r="DF34" s="624"/>
      <c r="DG34" s="624"/>
      <c r="DH34" s="624"/>
      <c r="DI34" s="624"/>
      <c r="DJ34" s="624"/>
      <c r="DK34" s="625"/>
      <c r="DL34" s="632">
        <v>2525173</v>
      </c>
      <c r="DM34" s="624"/>
      <c r="DN34" s="624"/>
      <c r="DO34" s="624"/>
      <c r="DP34" s="624"/>
      <c r="DQ34" s="624"/>
      <c r="DR34" s="624"/>
      <c r="DS34" s="624"/>
      <c r="DT34" s="624"/>
      <c r="DU34" s="624"/>
      <c r="DV34" s="625"/>
      <c r="DW34" s="628">
        <v>20.6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1143794</v>
      </c>
      <c r="S35" s="624"/>
      <c r="T35" s="624"/>
      <c r="U35" s="624"/>
      <c r="V35" s="624"/>
      <c r="W35" s="624"/>
      <c r="X35" s="624"/>
      <c r="Y35" s="625"/>
      <c r="Z35" s="626">
        <v>5.3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291054</v>
      </c>
      <c r="CS35" s="655"/>
      <c r="CT35" s="655"/>
      <c r="CU35" s="655"/>
      <c r="CV35" s="655"/>
      <c r="CW35" s="655"/>
      <c r="CX35" s="655"/>
      <c r="CY35" s="656"/>
      <c r="CZ35" s="628">
        <v>1.4</v>
      </c>
      <c r="DA35" s="653"/>
      <c r="DB35" s="653"/>
      <c r="DC35" s="657"/>
      <c r="DD35" s="632">
        <v>192757</v>
      </c>
      <c r="DE35" s="655"/>
      <c r="DF35" s="655"/>
      <c r="DG35" s="655"/>
      <c r="DH35" s="655"/>
      <c r="DI35" s="655"/>
      <c r="DJ35" s="655"/>
      <c r="DK35" s="656"/>
      <c r="DL35" s="632">
        <v>148587</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1184738</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1641205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59311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2475687</v>
      </c>
      <c r="CS36" s="624"/>
      <c r="CT36" s="624"/>
      <c r="CU36" s="624"/>
      <c r="CV36" s="624"/>
      <c r="CW36" s="624"/>
      <c r="CX36" s="624"/>
      <c r="CY36" s="625"/>
      <c r="CZ36" s="628">
        <v>11.9</v>
      </c>
      <c r="DA36" s="653"/>
      <c r="DB36" s="653"/>
      <c r="DC36" s="657"/>
      <c r="DD36" s="632">
        <v>2132857</v>
      </c>
      <c r="DE36" s="624"/>
      <c r="DF36" s="624"/>
      <c r="DG36" s="624"/>
      <c r="DH36" s="624"/>
      <c r="DI36" s="624"/>
      <c r="DJ36" s="624"/>
      <c r="DK36" s="625"/>
      <c r="DL36" s="632">
        <v>1611384</v>
      </c>
      <c r="DM36" s="624"/>
      <c r="DN36" s="624"/>
      <c r="DO36" s="624"/>
      <c r="DP36" s="624"/>
      <c r="DQ36" s="624"/>
      <c r="DR36" s="624"/>
      <c r="DS36" s="624"/>
      <c r="DT36" s="624"/>
      <c r="DU36" s="624"/>
      <c r="DV36" s="625"/>
      <c r="DW36" s="628">
        <v>13.1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637868</v>
      </c>
      <c r="S37" s="624"/>
      <c r="T37" s="624"/>
      <c r="U37" s="624"/>
      <c r="V37" s="624"/>
      <c r="W37" s="624"/>
      <c r="X37" s="624"/>
      <c r="Y37" s="625"/>
      <c r="Z37" s="626">
        <v>2.9</v>
      </c>
      <c r="AA37" s="626"/>
      <c r="AB37" s="626"/>
      <c r="AC37" s="626"/>
      <c r="AD37" s="627">
        <v>21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220414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37560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553301</v>
      </c>
      <c r="CS37" s="655"/>
      <c r="CT37" s="655"/>
      <c r="CU37" s="655"/>
      <c r="CV37" s="655"/>
      <c r="CW37" s="655"/>
      <c r="CX37" s="655"/>
      <c r="CY37" s="656"/>
      <c r="CZ37" s="628">
        <v>2.7</v>
      </c>
      <c r="DA37" s="653"/>
      <c r="DB37" s="653"/>
      <c r="DC37" s="657"/>
      <c r="DD37" s="632">
        <v>549597</v>
      </c>
      <c r="DE37" s="655"/>
      <c r="DF37" s="655"/>
      <c r="DG37" s="655"/>
      <c r="DH37" s="655"/>
      <c r="DI37" s="655"/>
      <c r="DJ37" s="655"/>
      <c r="DK37" s="656"/>
      <c r="DL37" s="632">
        <v>431143</v>
      </c>
      <c r="DM37" s="655"/>
      <c r="DN37" s="655"/>
      <c r="DO37" s="655"/>
      <c r="DP37" s="655"/>
      <c r="DQ37" s="655"/>
      <c r="DR37" s="655"/>
      <c r="DS37" s="655"/>
      <c r="DT37" s="655"/>
      <c r="DU37" s="655"/>
      <c r="DV37" s="656"/>
      <c r="DW37" s="628">
        <v>3.5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397800</v>
      </c>
      <c r="S38" s="624"/>
      <c r="T38" s="624"/>
      <c r="U38" s="624"/>
      <c r="V38" s="624"/>
      <c r="W38" s="624"/>
      <c r="X38" s="624"/>
      <c r="Y38" s="625"/>
      <c r="Z38" s="626">
        <v>1.8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34681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5830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1402904</v>
      </c>
      <c r="CS38" s="624"/>
      <c r="CT38" s="624"/>
      <c r="CU38" s="624"/>
      <c r="CV38" s="624"/>
      <c r="CW38" s="624"/>
      <c r="CX38" s="624"/>
      <c r="CY38" s="625"/>
      <c r="CZ38" s="628">
        <v>6.7</v>
      </c>
      <c r="DA38" s="653"/>
      <c r="DB38" s="653"/>
      <c r="DC38" s="657"/>
      <c r="DD38" s="632">
        <v>1147004</v>
      </c>
      <c r="DE38" s="624"/>
      <c r="DF38" s="624"/>
      <c r="DG38" s="624"/>
      <c r="DH38" s="624"/>
      <c r="DI38" s="624"/>
      <c r="DJ38" s="624"/>
      <c r="DK38" s="625"/>
      <c r="DL38" s="632">
        <v>639219</v>
      </c>
      <c r="DM38" s="624"/>
      <c r="DN38" s="624"/>
      <c r="DO38" s="624"/>
      <c r="DP38" s="624"/>
      <c r="DQ38" s="624"/>
      <c r="DR38" s="624"/>
      <c r="DS38" s="624"/>
      <c r="DT38" s="624"/>
      <c r="DU38" s="624"/>
      <c r="DV38" s="625"/>
      <c r="DW38" s="628">
        <v>5.2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711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8843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1471613</v>
      </c>
      <c r="CS39" s="655"/>
      <c r="CT39" s="655"/>
      <c r="CU39" s="655"/>
      <c r="CV39" s="655"/>
      <c r="CW39" s="655"/>
      <c r="CX39" s="655"/>
      <c r="CY39" s="656"/>
      <c r="CZ39" s="628">
        <v>7.1</v>
      </c>
      <c r="DA39" s="653"/>
      <c r="DB39" s="653"/>
      <c r="DC39" s="657"/>
      <c r="DD39" s="632">
        <v>704905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133400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114466</v>
      </c>
      <c r="CS40" s="624"/>
      <c r="CT40" s="624"/>
      <c r="CU40" s="624"/>
      <c r="CV40" s="624"/>
      <c r="CW40" s="624"/>
      <c r="CX40" s="624"/>
      <c r="CY40" s="625"/>
      <c r="CZ40" s="628">
        <v>0.6</v>
      </c>
      <c r="DA40" s="653"/>
      <c r="DB40" s="653"/>
      <c r="DC40" s="657"/>
      <c r="DD40" s="632">
        <v>112966</v>
      </c>
      <c r="DE40" s="624"/>
      <c r="DF40" s="624"/>
      <c r="DG40" s="624"/>
      <c r="DH40" s="624"/>
      <c r="DI40" s="624"/>
      <c r="DJ40" s="624"/>
      <c r="DK40" s="625"/>
      <c r="DL40" s="632">
        <v>5000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21687450</v>
      </c>
      <c r="S41" s="696"/>
      <c r="T41" s="696"/>
      <c r="U41" s="696"/>
      <c r="V41" s="696"/>
      <c r="W41" s="696"/>
      <c r="X41" s="696"/>
      <c r="Y41" s="700"/>
      <c r="Z41" s="701">
        <v>100</v>
      </c>
      <c r="AA41" s="701"/>
      <c r="AB41" s="701"/>
      <c r="AC41" s="701"/>
      <c r="AD41" s="702">
        <v>12133310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308688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1076711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1420465</v>
      </c>
      <c r="CS42" s="655"/>
      <c r="CT42" s="655"/>
      <c r="CU42" s="655"/>
      <c r="CV42" s="655"/>
      <c r="CW42" s="655"/>
      <c r="CX42" s="655"/>
      <c r="CY42" s="656"/>
      <c r="CZ42" s="628">
        <v>6.8</v>
      </c>
      <c r="DA42" s="653"/>
      <c r="DB42" s="653"/>
      <c r="DC42" s="657"/>
      <c r="DD42" s="632">
        <v>578632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30258</v>
      </c>
      <c r="CS43" s="655"/>
      <c r="CT43" s="655"/>
      <c r="CU43" s="655"/>
      <c r="CV43" s="655"/>
      <c r="CW43" s="655"/>
      <c r="CX43" s="655"/>
      <c r="CY43" s="656"/>
      <c r="CZ43" s="628">
        <v>0.1</v>
      </c>
      <c r="DA43" s="653"/>
      <c r="DB43" s="653"/>
      <c r="DC43" s="657"/>
      <c r="DD43" s="632">
        <v>30258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1420465</v>
      </c>
      <c r="CS44" s="624"/>
      <c r="CT44" s="624"/>
      <c r="CU44" s="624"/>
      <c r="CV44" s="624"/>
      <c r="CW44" s="624"/>
      <c r="CX44" s="624"/>
      <c r="CY44" s="625"/>
      <c r="CZ44" s="628">
        <v>6.8</v>
      </c>
      <c r="DA44" s="629"/>
      <c r="DB44" s="629"/>
      <c r="DC44" s="635"/>
      <c r="DD44" s="632">
        <v>578632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137083</v>
      </c>
      <c r="CS45" s="655"/>
      <c r="CT45" s="655"/>
      <c r="CU45" s="655"/>
      <c r="CV45" s="655"/>
      <c r="CW45" s="655"/>
      <c r="CX45" s="655"/>
      <c r="CY45" s="656"/>
      <c r="CZ45" s="628">
        <v>0.7</v>
      </c>
      <c r="DA45" s="653"/>
      <c r="DB45" s="653"/>
      <c r="DC45" s="657"/>
      <c r="DD45" s="632">
        <v>9005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1266220</v>
      </c>
      <c r="CS46" s="624"/>
      <c r="CT46" s="624"/>
      <c r="CU46" s="624"/>
      <c r="CV46" s="624"/>
      <c r="CW46" s="624"/>
      <c r="CX46" s="624"/>
      <c r="CY46" s="625"/>
      <c r="CZ46" s="628">
        <v>6.1</v>
      </c>
      <c r="DA46" s="629"/>
      <c r="DB46" s="629"/>
      <c r="DC46" s="635"/>
      <c r="DD46" s="632">
        <v>552465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20789234</v>
      </c>
      <c r="CS49" s="682"/>
      <c r="CT49" s="682"/>
      <c r="CU49" s="682"/>
      <c r="CV49" s="682"/>
      <c r="CW49" s="682"/>
      <c r="CX49" s="682"/>
      <c r="CY49" s="711"/>
      <c r="CZ49" s="703">
        <v>100</v>
      </c>
      <c r="DA49" s="712"/>
      <c r="DB49" s="712"/>
      <c r="DC49" s="713"/>
      <c r="DD49" s="714">
        <v>13985532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rpSL3dNcUz5B2LnQ/Upsoo3yGjxkBwVvtleg3iqIhmZ8oi+HNWMn6SvztQ6vFJiJRsOJX4CBvfEKPO/8Vd+rQ==" saltValue="/gtOhdWYYwIdO1inDvMo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21694</v>
      </c>
      <c r="R7" s="753"/>
      <c r="S7" s="753"/>
      <c r="T7" s="753"/>
      <c r="U7" s="753"/>
      <c r="V7" s="753">
        <v>20796</v>
      </c>
      <c r="W7" s="753"/>
      <c r="X7" s="753"/>
      <c r="Y7" s="753"/>
      <c r="Z7" s="753"/>
      <c r="AA7" s="753">
        <v>898</v>
      </c>
      <c r="AB7" s="753"/>
      <c r="AC7" s="753"/>
      <c r="AD7" s="753"/>
      <c r="AE7" s="754"/>
      <c r="AF7" s="755">
        <v>626</v>
      </c>
      <c r="AG7" s="756"/>
      <c r="AH7" s="756"/>
      <c r="AI7" s="756"/>
      <c r="AJ7" s="757"/>
      <c r="AK7" s="758">
        <v>1143794</v>
      </c>
      <c r="AL7" s="759"/>
      <c r="AM7" s="759"/>
      <c r="AN7" s="759"/>
      <c r="AO7" s="759"/>
      <c r="AP7" s="759">
        <v>10882</v>
      </c>
      <c r="AQ7" s="759"/>
      <c r="AR7" s="759"/>
      <c r="AS7" s="759"/>
      <c r="AT7" s="759"/>
      <c r="AU7" s="760" t="s">
        <v>564</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566</v>
      </c>
      <c r="BS7" s="746" t="s">
        <v>555</v>
      </c>
      <c r="BT7" s="747"/>
      <c r="BU7" s="747"/>
      <c r="BV7" s="747"/>
      <c r="BW7" s="747"/>
      <c r="BX7" s="747"/>
      <c r="BY7" s="747"/>
      <c r="BZ7" s="747"/>
      <c r="CA7" s="747"/>
      <c r="CB7" s="747"/>
      <c r="CC7" s="747"/>
      <c r="CD7" s="747"/>
      <c r="CE7" s="747"/>
      <c r="CF7" s="747"/>
      <c r="CG7" s="762"/>
      <c r="CH7" s="743">
        <v>0</v>
      </c>
      <c r="CI7" s="744"/>
      <c r="CJ7" s="744"/>
      <c r="CK7" s="744"/>
      <c r="CL7" s="745"/>
      <c r="CM7" s="743">
        <v>1</v>
      </c>
      <c r="CN7" s="744"/>
      <c r="CO7" s="744"/>
      <c r="CP7" s="744"/>
      <c r="CQ7" s="745"/>
      <c r="CR7" s="743">
        <v>1</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556</v>
      </c>
      <c r="BT8" s="774"/>
      <c r="BU8" s="774"/>
      <c r="BV8" s="774"/>
      <c r="BW8" s="774"/>
      <c r="BX8" s="774"/>
      <c r="BY8" s="774"/>
      <c r="BZ8" s="774"/>
      <c r="CA8" s="774"/>
      <c r="CB8" s="774"/>
      <c r="CC8" s="774"/>
      <c r="CD8" s="774"/>
      <c r="CE8" s="774"/>
      <c r="CF8" s="774"/>
      <c r="CG8" s="775"/>
      <c r="CH8" s="776">
        <v>8</v>
      </c>
      <c r="CI8" s="777"/>
      <c r="CJ8" s="777"/>
      <c r="CK8" s="777"/>
      <c r="CL8" s="778"/>
      <c r="CM8" s="776">
        <v>94</v>
      </c>
      <c r="CN8" s="777"/>
      <c r="CO8" s="777"/>
      <c r="CP8" s="777"/>
      <c r="CQ8" s="778"/>
      <c r="CR8" s="776">
        <v>3</v>
      </c>
      <c r="CS8" s="777"/>
      <c r="CT8" s="777"/>
      <c r="CU8" s="777"/>
      <c r="CV8" s="778"/>
      <c r="CW8" s="776" t="s">
        <v>557</v>
      </c>
      <c r="CX8" s="777"/>
      <c r="CY8" s="777"/>
      <c r="CZ8" s="777"/>
      <c r="DA8" s="778"/>
      <c r="DB8" s="776" t="s">
        <v>557</v>
      </c>
      <c r="DC8" s="777"/>
      <c r="DD8" s="777"/>
      <c r="DE8" s="777"/>
      <c r="DF8" s="778"/>
      <c r="DG8" s="776" t="s">
        <v>557</v>
      </c>
      <c r="DH8" s="777"/>
      <c r="DI8" s="777"/>
      <c r="DJ8" s="777"/>
      <c r="DK8" s="778"/>
      <c r="DL8" s="776" t="s">
        <v>557</v>
      </c>
      <c r="DM8" s="777"/>
      <c r="DN8" s="777"/>
      <c r="DO8" s="777"/>
      <c r="DP8" s="778"/>
      <c r="DQ8" s="776" t="s">
        <v>557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-79</v>
      </c>
      <c r="CI9" s="777"/>
      <c r="CJ9" s="777"/>
      <c r="CK9" s="777"/>
      <c r="CL9" s="778"/>
      <c r="CM9" s="776">
        <v>68</v>
      </c>
      <c r="CN9" s="777"/>
      <c r="CO9" s="777"/>
      <c r="CP9" s="777"/>
      <c r="CQ9" s="778"/>
      <c r="CR9" s="776">
        <v>2</v>
      </c>
      <c r="CS9" s="777"/>
      <c r="CT9" s="777"/>
      <c r="CU9" s="777"/>
      <c r="CV9" s="778"/>
      <c r="CW9" s="776">
        <v>11</v>
      </c>
      <c r="CX9" s="777"/>
      <c r="CY9" s="777"/>
      <c r="CZ9" s="777"/>
      <c r="DA9" s="778"/>
      <c r="DB9" s="776" t="s">
        <v>567</v>
      </c>
      <c r="DC9" s="777"/>
      <c r="DD9" s="777"/>
      <c r="DE9" s="777"/>
      <c r="DF9" s="778"/>
      <c r="DG9" s="776" t="s">
        <v>567</v>
      </c>
      <c r="DH9" s="777"/>
      <c r="DI9" s="777"/>
      <c r="DJ9" s="777"/>
      <c r="DK9" s="778"/>
      <c r="DL9" s="776" t="s">
        <v>567</v>
      </c>
      <c r="DM9" s="777"/>
      <c r="DN9" s="777"/>
      <c r="DO9" s="777"/>
      <c r="DP9" s="778"/>
      <c r="DQ9" s="776" t="s">
        <v>567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f>Q7</f>
        <v>21694</v>
      </c>
      <c r="R23" s="793"/>
      <c r="S23" s="793"/>
      <c r="T23" s="793"/>
      <c r="U23" s="793"/>
      <c r="V23" s="793">
        <f>V7</f>
        <v>20796</v>
      </c>
      <c r="W23" s="793"/>
      <c r="X23" s="793"/>
      <c r="Y23" s="793"/>
      <c r="Z23" s="793"/>
      <c r="AA23" s="793">
        <f>AA7</f>
        <v>898</v>
      </c>
      <c r="AB23" s="793"/>
      <c r="AC23" s="793"/>
      <c r="AD23" s="793"/>
      <c r="AE23" s="794"/>
      <c r="AF23" s="795">
        <v>626</v>
      </c>
      <c r="AG23" s="793"/>
      <c r="AH23" s="793"/>
      <c r="AI23" s="793"/>
      <c r="AJ23" s="796"/>
      <c r="AK23" s="797"/>
      <c r="AL23" s="798"/>
      <c r="AM23" s="798"/>
      <c r="AN23" s="798"/>
      <c r="AO23" s="798"/>
      <c r="AP23" s="793">
        <f>AP7</f>
        <v>10882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4766</v>
      </c>
      <c r="R28" s="823"/>
      <c r="S28" s="823"/>
      <c r="T28" s="823"/>
      <c r="U28" s="823"/>
      <c r="V28" s="823">
        <v>4707</v>
      </c>
      <c r="W28" s="823"/>
      <c r="X28" s="823"/>
      <c r="Y28" s="823"/>
      <c r="Z28" s="823"/>
      <c r="AA28" s="823">
        <f>Q28-V28</f>
        <v>59</v>
      </c>
      <c r="AB28" s="823"/>
      <c r="AC28" s="823"/>
      <c r="AD28" s="823"/>
      <c r="AE28" s="824"/>
      <c r="AF28" s="825">
        <v>59</v>
      </c>
      <c r="AG28" s="823"/>
      <c r="AH28" s="823"/>
      <c r="AI28" s="823"/>
      <c r="AJ28" s="826"/>
      <c r="AK28" s="827">
        <v>603</v>
      </c>
      <c r="AL28" s="828"/>
      <c r="AM28" s="828"/>
      <c r="AN28" s="828"/>
      <c r="AO28" s="828"/>
      <c r="AP28" s="828" t="s">
        <v>557</v>
      </c>
      <c r="AQ28" s="828"/>
      <c r="AR28" s="828"/>
      <c r="AS28" s="828"/>
      <c r="AT28" s="828"/>
      <c r="AU28" s="828" t="s">
        <v>557</v>
      </c>
      <c r="AV28" s="828"/>
      <c r="AW28" s="828"/>
      <c r="AX28" s="828"/>
      <c r="AY28" s="828"/>
      <c r="AZ28" s="829"/>
      <c r="BA28" s="829"/>
      <c r="BB28" s="829"/>
      <c r="BC28" s="829"/>
      <c r="BD28" s="829"/>
      <c r="BE28" s="820" t="s">
        <v>573</v>
      </c>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692</v>
      </c>
      <c r="R29" s="784"/>
      <c r="S29" s="784"/>
      <c r="T29" s="784"/>
      <c r="U29" s="784"/>
      <c r="V29" s="784">
        <v>687</v>
      </c>
      <c r="W29" s="784"/>
      <c r="X29" s="784"/>
      <c r="Y29" s="784"/>
      <c r="Z29" s="784"/>
      <c r="AA29" s="785">
        <v>6</v>
      </c>
      <c r="AB29" s="787"/>
      <c r="AC29" s="787"/>
      <c r="AD29" s="787"/>
      <c r="AE29" s="788"/>
      <c r="AF29" s="786">
        <v>6</v>
      </c>
      <c r="AG29" s="787"/>
      <c r="AH29" s="787"/>
      <c r="AI29" s="787"/>
      <c r="AJ29" s="788"/>
      <c r="AK29" s="834">
        <v>147</v>
      </c>
      <c r="AL29" s="830"/>
      <c r="AM29" s="830"/>
      <c r="AN29" s="830"/>
      <c r="AO29" s="830"/>
      <c r="AP29" s="830" t="s">
        <v>557</v>
      </c>
      <c r="AQ29" s="830"/>
      <c r="AR29" s="830"/>
      <c r="AS29" s="830"/>
      <c r="AT29" s="830"/>
      <c r="AU29" s="830" t="s">
        <v>557</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551</v>
      </c>
      <c r="R30" s="784"/>
      <c r="S30" s="784"/>
      <c r="T30" s="784"/>
      <c r="U30" s="784"/>
      <c r="V30" s="784">
        <v>487</v>
      </c>
      <c r="W30" s="784"/>
      <c r="X30" s="784"/>
      <c r="Y30" s="784"/>
      <c r="Z30" s="784"/>
      <c r="AA30" s="785">
        <f t="shared" ref="AA30:AA32" si="0">Q30-V30</f>
        <v>64</v>
      </c>
      <c r="AB30" s="787"/>
      <c r="AC30" s="787"/>
      <c r="AD30" s="787"/>
      <c r="AE30" s="788"/>
      <c r="AF30" s="786">
        <v>1060</v>
      </c>
      <c r="AG30" s="787"/>
      <c r="AH30" s="787"/>
      <c r="AI30" s="787"/>
      <c r="AJ30" s="788"/>
      <c r="AK30" s="834">
        <v>35</v>
      </c>
      <c r="AL30" s="830"/>
      <c r="AM30" s="830"/>
      <c r="AN30" s="830"/>
      <c r="AO30" s="830"/>
      <c r="AP30" s="830">
        <v>233</v>
      </c>
      <c r="AQ30" s="830"/>
      <c r="AR30" s="830"/>
      <c r="AS30" s="830"/>
      <c r="AT30" s="830"/>
      <c r="AU30" s="830">
        <v>11</v>
      </c>
      <c r="AV30" s="830"/>
      <c r="AW30" s="830"/>
      <c r="AX30" s="830"/>
      <c r="AY30" s="830"/>
      <c r="AZ30" s="831" t="s">
        <v>563</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194</v>
      </c>
      <c r="R31" s="784"/>
      <c r="S31" s="784"/>
      <c r="T31" s="784"/>
      <c r="U31" s="784"/>
      <c r="V31" s="784">
        <v>188</v>
      </c>
      <c r="W31" s="784"/>
      <c r="X31" s="784"/>
      <c r="Y31" s="784"/>
      <c r="Z31" s="784"/>
      <c r="AA31" s="785">
        <f t="shared" si="0"/>
        <v>6</v>
      </c>
      <c r="AB31" s="787"/>
      <c r="AC31" s="787"/>
      <c r="AD31" s="787"/>
      <c r="AE31" s="788"/>
      <c r="AF31" s="786">
        <v>94</v>
      </c>
      <c r="AG31" s="787"/>
      <c r="AH31" s="787"/>
      <c r="AI31" s="787"/>
      <c r="AJ31" s="788"/>
      <c r="AK31" s="834">
        <v>204</v>
      </c>
      <c r="AL31" s="830"/>
      <c r="AM31" s="830"/>
      <c r="AN31" s="830"/>
      <c r="AO31" s="830"/>
      <c r="AP31" s="830">
        <v>1361</v>
      </c>
      <c r="AQ31" s="830"/>
      <c r="AR31" s="830"/>
      <c r="AS31" s="830"/>
      <c r="AT31" s="830"/>
      <c r="AU31" s="830">
        <v>1099</v>
      </c>
      <c r="AV31" s="830"/>
      <c r="AW31" s="830"/>
      <c r="AX31" s="830"/>
      <c r="AY31" s="830"/>
      <c r="AZ31" s="831" t="s">
        <v>563</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24</v>
      </c>
      <c r="R32" s="784"/>
      <c r="S32" s="784"/>
      <c r="T32" s="784"/>
      <c r="U32" s="784"/>
      <c r="V32" s="784">
        <v>19</v>
      </c>
      <c r="W32" s="784"/>
      <c r="X32" s="784"/>
      <c r="Y32" s="784"/>
      <c r="Z32" s="784"/>
      <c r="AA32" s="785">
        <f t="shared" si="0"/>
        <v>5</v>
      </c>
      <c r="AB32" s="787"/>
      <c r="AC32" s="787"/>
      <c r="AD32" s="787"/>
      <c r="AE32" s="788"/>
      <c r="AF32" s="786">
        <v>5</v>
      </c>
      <c r="AG32" s="787"/>
      <c r="AH32" s="787"/>
      <c r="AI32" s="787"/>
      <c r="AJ32" s="788"/>
      <c r="AK32" s="834">
        <v>17</v>
      </c>
      <c r="AL32" s="830"/>
      <c r="AM32" s="830"/>
      <c r="AN32" s="830"/>
      <c r="AO32" s="830"/>
      <c r="AP32" s="830">
        <v>20</v>
      </c>
      <c r="AQ32" s="830"/>
      <c r="AR32" s="830"/>
      <c r="AS32" s="830"/>
      <c r="AT32" s="830"/>
      <c r="AU32" s="830">
        <v>20</v>
      </c>
      <c r="AV32" s="830"/>
      <c r="AW32" s="830"/>
      <c r="AX32" s="830"/>
      <c r="AY32" s="830"/>
      <c r="AZ32" s="831" t="s">
        <v>563</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AF28+AF29+AF30+AF31+AF32</f>
        <v>1224</v>
      </c>
      <c r="AG63" s="844"/>
      <c r="AH63" s="844"/>
      <c r="AI63" s="844"/>
      <c r="AJ63" s="845"/>
      <c r="AK63" s="846"/>
      <c r="AL63" s="841"/>
      <c r="AM63" s="841"/>
      <c r="AN63" s="841"/>
      <c r="AO63" s="841"/>
      <c r="AP63" s="844">
        <f>AP30+AP31+AP32</f>
        <v>1614</v>
      </c>
      <c r="AQ63" s="844"/>
      <c r="AR63" s="844"/>
      <c r="AS63" s="844"/>
      <c r="AT63" s="844"/>
      <c r="AU63" s="844">
        <f>AU30+AU31+AU32</f>
        <v>1130</v>
      </c>
      <c r="AV63" s="844"/>
      <c r="AW63" s="844"/>
      <c r="AX63" s="844"/>
      <c r="AY63" s="844"/>
      <c r="AZ63" s="848"/>
      <c r="BA63" s="848"/>
      <c r="BB63" s="848"/>
      <c r="BC63" s="848"/>
      <c r="BD63" s="848"/>
      <c r="BE63" s="849" t="s">
        <v>557</v>
      </c>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63</v>
      </c>
      <c r="R68" s="866"/>
      <c r="S68" s="866"/>
      <c r="T68" s="866"/>
      <c r="U68" s="866"/>
      <c r="V68" s="866">
        <v>57</v>
      </c>
      <c r="W68" s="866"/>
      <c r="X68" s="866"/>
      <c r="Y68" s="866"/>
      <c r="Z68" s="866"/>
      <c r="AA68" s="866">
        <v>6</v>
      </c>
      <c r="AB68" s="866"/>
      <c r="AC68" s="866"/>
      <c r="AD68" s="866"/>
      <c r="AE68" s="866"/>
      <c r="AF68" s="866">
        <v>6</v>
      </c>
      <c r="AG68" s="866"/>
      <c r="AH68" s="866"/>
      <c r="AI68" s="866"/>
      <c r="AJ68" s="866"/>
      <c r="AK68" s="866" t="s">
        <v>557</v>
      </c>
      <c r="AL68" s="866"/>
      <c r="AM68" s="866"/>
      <c r="AN68" s="866"/>
      <c r="AO68" s="866"/>
      <c r="AP68" s="866" t="s">
        <v>557</v>
      </c>
      <c r="AQ68" s="866"/>
      <c r="AR68" s="866"/>
      <c r="AS68" s="866"/>
      <c r="AT68" s="866"/>
      <c r="AU68" s="866" t="s">
        <v>557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5949</v>
      </c>
      <c r="R69" s="830"/>
      <c r="S69" s="830"/>
      <c r="T69" s="830"/>
      <c r="U69" s="830"/>
      <c r="V69" s="830">
        <v>4240</v>
      </c>
      <c r="W69" s="830"/>
      <c r="X69" s="830"/>
      <c r="Y69" s="830"/>
      <c r="Z69" s="830"/>
      <c r="AA69" s="830">
        <v>1709</v>
      </c>
      <c r="AB69" s="830"/>
      <c r="AC69" s="830"/>
      <c r="AD69" s="830"/>
      <c r="AE69" s="830"/>
      <c r="AF69" s="830">
        <v>1709</v>
      </c>
      <c r="AG69" s="830"/>
      <c r="AH69" s="830"/>
      <c r="AI69" s="830"/>
      <c r="AJ69" s="830"/>
      <c r="AK69" s="830" t="s">
        <v>557</v>
      </c>
      <c r="AL69" s="830"/>
      <c r="AM69" s="830"/>
      <c r="AN69" s="830"/>
      <c r="AO69" s="830"/>
      <c r="AP69" s="830" t="s">
        <v>557</v>
      </c>
      <c r="AQ69" s="830"/>
      <c r="AR69" s="830"/>
      <c r="AS69" s="830"/>
      <c r="AT69" s="830"/>
      <c r="AU69" s="830" t="s">
        <v>557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1815</v>
      </c>
      <c r="R70" s="830"/>
      <c r="S70" s="830"/>
      <c r="T70" s="830"/>
      <c r="U70" s="830"/>
      <c r="V70" s="830">
        <v>1547</v>
      </c>
      <c r="W70" s="830"/>
      <c r="X70" s="830"/>
      <c r="Y70" s="830"/>
      <c r="Z70" s="830"/>
      <c r="AA70" s="830">
        <v>268</v>
      </c>
      <c r="AB70" s="830"/>
      <c r="AC70" s="830"/>
      <c r="AD70" s="830"/>
      <c r="AE70" s="830"/>
      <c r="AF70" s="830">
        <v>268</v>
      </c>
      <c r="AG70" s="830"/>
      <c r="AH70" s="830"/>
      <c r="AI70" s="830"/>
      <c r="AJ70" s="830"/>
      <c r="AK70" s="830">
        <v>62</v>
      </c>
      <c r="AL70" s="830"/>
      <c r="AM70" s="830"/>
      <c r="AN70" s="830"/>
      <c r="AO70" s="830"/>
      <c r="AP70" s="830">
        <v>1411</v>
      </c>
      <c r="AQ70" s="830"/>
      <c r="AR70" s="830"/>
      <c r="AS70" s="830"/>
      <c r="AT70" s="830"/>
      <c r="AU70" s="830">
        <v>324</v>
      </c>
      <c r="AV70" s="830"/>
      <c r="AW70" s="830"/>
      <c r="AX70" s="830"/>
      <c r="AY70" s="830"/>
      <c r="AZ70" s="832" t="s">
        <v>570</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173</v>
      </c>
      <c r="R71" s="830"/>
      <c r="S71" s="830"/>
      <c r="T71" s="830"/>
      <c r="U71" s="830"/>
      <c r="V71" s="830">
        <v>166</v>
      </c>
      <c r="W71" s="830"/>
      <c r="X71" s="830"/>
      <c r="Y71" s="830"/>
      <c r="Z71" s="830"/>
      <c r="AA71" s="830">
        <v>6</v>
      </c>
      <c r="AB71" s="830"/>
      <c r="AC71" s="830"/>
      <c r="AD71" s="830"/>
      <c r="AE71" s="830"/>
      <c r="AF71" s="830">
        <v>6</v>
      </c>
      <c r="AG71" s="830"/>
      <c r="AH71" s="830"/>
      <c r="AI71" s="830"/>
      <c r="AJ71" s="830"/>
      <c r="AK71" s="830" t="s">
        <v>557</v>
      </c>
      <c r="AL71" s="830"/>
      <c r="AM71" s="830"/>
      <c r="AN71" s="830"/>
      <c r="AO71" s="830"/>
      <c r="AP71" s="830">
        <v>46</v>
      </c>
      <c r="AQ71" s="830"/>
      <c r="AR71" s="830"/>
      <c r="AS71" s="830"/>
      <c r="AT71" s="830"/>
      <c r="AU71" s="830">
        <v>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569</v>
      </c>
      <c r="C72" s="874"/>
      <c r="D72" s="874"/>
      <c r="E72" s="874"/>
      <c r="F72" s="874"/>
      <c r="G72" s="874"/>
      <c r="H72" s="874"/>
      <c r="I72" s="874"/>
      <c r="J72" s="874"/>
      <c r="K72" s="874"/>
      <c r="L72" s="874"/>
      <c r="M72" s="874"/>
      <c r="N72" s="874"/>
      <c r="O72" s="874"/>
      <c r="P72" s="875"/>
      <c r="Q72" s="876">
        <v>748</v>
      </c>
      <c r="R72" s="830"/>
      <c r="S72" s="830"/>
      <c r="T72" s="830"/>
      <c r="U72" s="830"/>
      <c r="V72" s="830">
        <v>707</v>
      </c>
      <c r="W72" s="830"/>
      <c r="X72" s="830"/>
      <c r="Y72" s="830"/>
      <c r="Z72" s="830"/>
      <c r="AA72" s="830">
        <v>41</v>
      </c>
      <c r="AB72" s="830"/>
      <c r="AC72" s="830"/>
      <c r="AD72" s="830"/>
      <c r="AE72" s="830"/>
      <c r="AF72" s="830">
        <v>41</v>
      </c>
      <c r="AG72" s="830"/>
      <c r="AH72" s="830"/>
      <c r="AI72" s="830"/>
      <c r="AJ72" s="830"/>
      <c r="AK72" s="830">
        <v>30</v>
      </c>
      <c r="AL72" s="830"/>
      <c r="AM72" s="830"/>
      <c r="AN72" s="830"/>
      <c r="AO72" s="830"/>
      <c r="AP72" s="830">
        <v>508</v>
      </c>
      <c r="AQ72" s="830"/>
      <c r="AR72" s="830"/>
      <c r="AS72" s="830"/>
      <c r="AT72" s="830"/>
      <c r="AU72" s="830">
        <v>279</v>
      </c>
      <c r="AV72" s="830"/>
      <c r="AW72" s="830"/>
      <c r="AX72" s="830"/>
      <c r="AY72" s="830"/>
      <c r="AZ72" s="832" t="s">
        <v>571</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8599</v>
      </c>
      <c r="R73" s="830"/>
      <c r="S73" s="830"/>
      <c r="T73" s="830"/>
      <c r="U73" s="830"/>
      <c r="V73" s="830">
        <v>8099</v>
      </c>
      <c r="W73" s="830"/>
      <c r="X73" s="830"/>
      <c r="Y73" s="830"/>
      <c r="Z73" s="830"/>
      <c r="AA73" s="830">
        <v>499</v>
      </c>
      <c r="AB73" s="830"/>
      <c r="AC73" s="830"/>
      <c r="AD73" s="830"/>
      <c r="AE73" s="830"/>
      <c r="AF73" s="830">
        <v>499</v>
      </c>
      <c r="AG73" s="830"/>
      <c r="AH73" s="830"/>
      <c r="AI73" s="830"/>
      <c r="AJ73" s="830"/>
      <c r="AK73" s="830" t="s">
        <v>557</v>
      </c>
      <c r="AL73" s="830"/>
      <c r="AM73" s="830"/>
      <c r="AN73" s="830"/>
      <c r="AO73" s="830"/>
      <c r="AP73" s="830" t="s">
        <v>557</v>
      </c>
      <c r="AQ73" s="830"/>
      <c r="AR73" s="830"/>
      <c r="AS73" s="830"/>
      <c r="AT73" s="830"/>
      <c r="AU73" s="830" t="s">
        <v>557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938</v>
      </c>
      <c r="R74" s="830"/>
      <c r="S74" s="830"/>
      <c r="T74" s="830"/>
      <c r="U74" s="830"/>
      <c r="V74" s="830">
        <v>846</v>
      </c>
      <c r="W74" s="830"/>
      <c r="X74" s="830"/>
      <c r="Y74" s="830"/>
      <c r="Z74" s="830"/>
      <c r="AA74" s="830">
        <v>92</v>
      </c>
      <c r="AB74" s="830"/>
      <c r="AC74" s="830"/>
      <c r="AD74" s="830"/>
      <c r="AE74" s="830"/>
      <c r="AF74" s="830">
        <v>91</v>
      </c>
      <c r="AG74" s="830"/>
      <c r="AH74" s="830"/>
      <c r="AI74" s="830"/>
      <c r="AJ74" s="830"/>
      <c r="AK74" s="830">
        <v>98</v>
      </c>
      <c r="AL74" s="830"/>
      <c r="AM74" s="830"/>
      <c r="AN74" s="830"/>
      <c r="AO74" s="830"/>
      <c r="AP74" s="830">
        <v>4</v>
      </c>
      <c r="AQ74" s="830"/>
      <c r="AR74" s="830"/>
      <c r="AS74" s="830"/>
      <c r="AT74" s="830"/>
      <c r="AU74" s="830" t="s">
        <v>557</v>
      </c>
      <c r="AV74" s="830"/>
      <c r="AW74" s="830"/>
      <c r="AX74" s="830"/>
      <c r="AY74" s="830"/>
      <c r="AZ74" s="832" t="s">
        <v>572</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264</v>
      </c>
      <c r="R75" s="878"/>
      <c r="S75" s="878"/>
      <c r="T75" s="878"/>
      <c r="U75" s="834"/>
      <c r="V75" s="879">
        <v>227</v>
      </c>
      <c r="W75" s="878"/>
      <c r="X75" s="878"/>
      <c r="Y75" s="878"/>
      <c r="Z75" s="834"/>
      <c r="AA75" s="879">
        <v>37</v>
      </c>
      <c r="AB75" s="878"/>
      <c r="AC75" s="878"/>
      <c r="AD75" s="878"/>
      <c r="AE75" s="834"/>
      <c r="AF75" s="879">
        <v>37</v>
      </c>
      <c r="AG75" s="878"/>
      <c r="AH75" s="878"/>
      <c r="AI75" s="878"/>
      <c r="AJ75" s="834"/>
      <c r="AK75" s="879" t="s">
        <v>557</v>
      </c>
      <c r="AL75" s="878"/>
      <c r="AM75" s="878"/>
      <c r="AN75" s="878"/>
      <c r="AO75" s="834"/>
      <c r="AP75" s="879" t="s">
        <v>557</v>
      </c>
      <c r="AQ75" s="878"/>
      <c r="AR75" s="878"/>
      <c r="AS75" s="878"/>
      <c r="AT75" s="834"/>
      <c r="AU75" s="879" t="s">
        <v>557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295194</v>
      </c>
      <c r="R76" s="878"/>
      <c r="S76" s="878"/>
      <c r="T76" s="878"/>
      <c r="U76" s="834"/>
      <c r="V76" s="879">
        <v>282398</v>
      </c>
      <c r="W76" s="878"/>
      <c r="X76" s="878"/>
      <c r="Y76" s="878"/>
      <c r="Z76" s="834"/>
      <c r="AA76" s="879">
        <v>12796</v>
      </c>
      <c r="AB76" s="878"/>
      <c r="AC76" s="878"/>
      <c r="AD76" s="878"/>
      <c r="AE76" s="834"/>
      <c r="AF76" s="879">
        <v>12796</v>
      </c>
      <c r="AG76" s="878"/>
      <c r="AH76" s="878"/>
      <c r="AI76" s="878"/>
      <c r="AJ76" s="834"/>
      <c r="AK76" s="879" t="s">
        <v>557</v>
      </c>
      <c r="AL76" s="878"/>
      <c r="AM76" s="878"/>
      <c r="AN76" s="878"/>
      <c r="AO76" s="834"/>
      <c r="AP76" s="879" t="s">
        <v>557</v>
      </c>
      <c r="AQ76" s="878"/>
      <c r="AR76" s="878"/>
      <c r="AS76" s="878"/>
      <c r="AT76" s="834"/>
      <c r="AU76" s="879" t="s">
        <v>557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7"/>
      <c r="R78" s="878"/>
      <c r="S78" s="878"/>
      <c r="T78" s="878"/>
      <c r="U78" s="834"/>
      <c r="V78" s="879"/>
      <c r="W78" s="878"/>
      <c r="X78" s="878"/>
      <c r="Y78" s="878"/>
      <c r="Z78" s="834"/>
      <c r="AA78" s="879"/>
      <c r="AB78" s="878"/>
      <c r="AC78" s="878"/>
      <c r="AD78" s="878"/>
      <c r="AE78" s="834"/>
      <c r="AF78" s="879"/>
      <c r="AG78" s="878"/>
      <c r="AH78" s="878"/>
      <c r="AI78" s="878"/>
      <c r="AJ78" s="834"/>
      <c r="AK78" s="879"/>
      <c r="AL78" s="878"/>
      <c r="AM78" s="878"/>
      <c r="AN78" s="878"/>
      <c r="AO78" s="834"/>
      <c r="AP78" s="879"/>
      <c r="AQ78" s="878"/>
      <c r="AR78" s="878"/>
      <c r="AS78" s="878"/>
      <c r="AT78" s="834"/>
      <c r="AU78" s="879"/>
      <c r="AV78" s="878"/>
      <c r="AW78" s="878"/>
      <c r="AX78" s="878"/>
      <c r="AY78" s="834"/>
      <c r="AZ78" s="880"/>
      <c r="BA78" s="874"/>
      <c r="BB78" s="874"/>
      <c r="BC78" s="874"/>
      <c r="BD78" s="881"/>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AF68+AF69+AF70+AF71+AF72+AF73+AF74+AF75+AF76</f>
        <v>15453</v>
      </c>
      <c r="AG88" s="844"/>
      <c r="AH88" s="844"/>
      <c r="AI88" s="844"/>
      <c r="AJ88" s="844"/>
      <c r="AK88" s="841"/>
      <c r="AL88" s="841"/>
      <c r="AM88" s="841"/>
      <c r="AN88" s="841"/>
      <c r="AO88" s="841"/>
      <c r="AP88" s="844">
        <f>AP70+AP71+AP72+AP74</f>
        <v>1969</v>
      </c>
      <c r="AQ88" s="844"/>
      <c r="AR88" s="844"/>
      <c r="AS88" s="844"/>
      <c r="AT88" s="844"/>
      <c r="AU88" s="844">
        <f>AU70+AU71+AU72</f>
        <v>607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6</v>
      </c>
      <c r="CS102" s="852"/>
      <c r="CT102" s="852"/>
      <c r="CU102" s="852"/>
      <c r="CV102" s="893"/>
      <c r="CW102" s="892">
        <v>11</v>
      </c>
      <c r="CX102" s="852"/>
      <c r="CY102" s="852"/>
      <c r="CZ102" s="852"/>
      <c r="DA102" s="893"/>
      <c r="DB102" s="892" t="s">
        <v>557</v>
      </c>
      <c r="DC102" s="852"/>
      <c r="DD102" s="852"/>
      <c r="DE102" s="852"/>
      <c r="DF102" s="893"/>
      <c r="DG102" s="892" t="s">
        <v>557</v>
      </c>
      <c r="DH102" s="852"/>
      <c r="DI102" s="852"/>
      <c r="DJ102" s="852"/>
      <c r="DK102" s="893"/>
      <c r="DL102" s="892" t="s">
        <v>557</v>
      </c>
      <c r="DM102" s="852"/>
      <c r="DN102" s="852"/>
      <c r="DO102" s="852"/>
      <c r="DP102" s="893"/>
      <c r="DQ102" s="892" t="s">
        <v>557</v>
      </c>
      <c r="DR102" s="852"/>
      <c r="DS102" s="852"/>
      <c r="DT102" s="852"/>
      <c r="DU102" s="893"/>
      <c r="DV102" s="789" t="s">
        <v>557</v>
      </c>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406</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409</v>
      </c>
      <c r="AB109" s="895"/>
      <c r="AC109" s="895"/>
      <c r="AD109" s="895"/>
      <c r="AE109" s="896"/>
      <c r="AF109" s="894" t="s">
        <v>410</v>
      </c>
      <c r="AG109" s="895"/>
      <c r="AH109" s="895"/>
      <c r="AI109" s="895"/>
      <c r="AJ109" s="896"/>
      <c r="AK109" s="894" t="s">
        <v>294</v>
      </c>
      <c r="AL109" s="895"/>
      <c r="AM109" s="895"/>
      <c r="AN109" s="895"/>
      <c r="AO109" s="896"/>
      <c r="AP109" s="894" t="s">
        <v>411</v>
      </c>
      <c r="AQ109" s="895"/>
      <c r="AR109" s="895"/>
      <c r="AS109" s="895"/>
      <c r="AT109" s="897"/>
      <c r="AU109" s="91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409</v>
      </c>
      <c r="BR109" s="895"/>
      <c r="BS109" s="895"/>
      <c r="BT109" s="895"/>
      <c r="BU109" s="896"/>
      <c r="BV109" s="894" t="s">
        <v>410</v>
      </c>
      <c r="BW109" s="895"/>
      <c r="BX109" s="895"/>
      <c r="BY109" s="895"/>
      <c r="BZ109" s="896"/>
      <c r="CA109" s="894" t="s">
        <v>294</v>
      </c>
      <c r="CB109" s="895"/>
      <c r="CC109" s="895"/>
      <c r="CD109" s="895"/>
      <c r="CE109" s="896"/>
      <c r="CF109" s="915" t="s">
        <v>411</v>
      </c>
      <c r="CG109" s="915"/>
      <c r="CH109" s="915"/>
      <c r="CI109" s="915"/>
      <c r="CJ109" s="915"/>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409</v>
      </c>
      <c r="DH109" s="895"/>
      <c r="DI109" s="895"/>
      <c r="DJ109" s="895"/>
      <c r="DK109" s="896"/>
      <c r="DL109" s="894" t="s">
        <v>410</v>
      </c>
      <c r="DM109" s="895"/>
      <c r="DN109" s="895"/>
      <c r="DO109" s="895"/>
      <c r="DP109" s="896"/>
      <c r="DQ109" s="894" t="s">
        <v>294</v>
      </c>
      <c r="DR109" s="895"/>
      <c r="DS109" s="895"/>
      <c r="DT109" s="895"/>
      <c r="DU109" s="896"/>
      <c r="DV109" s="894" t="s">
        <v>411</v>
      </c>
      <c r="DW109" s="895"/>
      <c r="DX109" s="895"/>
      <c r="DY109" s="895"/>
      <c r="DZ109" s="897"/>
    </row>
    <row r="110" spans="1:131" s="230" customFormat="1" ht="26.25" customHeight="1" x14ac:dyDescent="0.15">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975618</v>
      </c>
      <c r="AB110" s="902"/>
      <c r="AC110" s="902"/>
      <c r="AD110" s="902"/>
      <c r="AE110" s="903"/>
      <c r="AF110" s="904">
        <v>1097756</v>
      </c>
      <c r="AG110" s="902"/>
      <c r="AH110" s="902"/>
      <c r="AI110" s="902"/>
      <c r="AJ110" s="903"/>
      <c r="AK110" s="904">
        <v>1156779</v>
      </c>
      <c r="AL110" s="902"/>
      <c r="AM110" s="902"/>
      <c r="AN110" s="902"/>
      <c r="AO110" s="903"/>
      <c r="AP110" s="905">
        <v>10.3</v>
      </c>
      <c r="AQ110" s="906"/>
      <c r="AR110" s="906"/>
      <c r="AS110" s="906"/>
      <c r="AT110" s="907"/>
      <c r="AU110" s="908" t="s">
        <v>69</v>
      </c>
      <c r="AV110" s="909"/>
      <c r="AW110" s="909"/>
      <c r="AX110" s="909"/>
      <c r="AY110" s="909"/>
      <c r="AZ110" s="931" t="s">
        <v>414</v>
      </c>
      <c r="BA110" s="899"/>
      <c r="BB110" s="899"/>
      <c r="BC110" s="899"/>
      <c r="BD110" s="899"/>
      <c r="BE110" s="899"/>
      <c r="BF110" s="899"/>
      <c r="BG110" s="899"/>
      <c r="BH110" s="899"/>
      <c r="BI110" s="899"/>
      <c r="BJ110" s="899"/>
      <c r="BK110" s="899"/>
      <c r="BL110" s="899"/>
      <c r="BM110" s="899"/>
      <c r="BN110" s="899"/>
      <c r="BO110" s="899"/>
      <c r="BP110" s="900"/>
      <c r="BQ110" s="932">
        <v>12059595</v>
      </c>
      <c r="BR110" s="933"/>
      <c r="BS110" s="933"/>
      <c r="BT110" s="933"/>
      <c r="BU110" s="933"/>
      <c r="BV110" s="933">
        <v>11685716</v>
      </c>
      <c r="BW110" s="933"/>
      <c r="BX110" s="933"/>
      <c r="BY110" s="933"/>
      <c r="BZ110" s="933"/>
      <c r="CA110" s="933">
        <v>10882117</v>
      </c>
      <c r="CB110" s="933"/>
      <c r="CC110" s="933"/>
      <c r="CD110" s="933"/>
      <c r="CE110" s="933"/>
      <c r="CF110" s="946">
        <v>97.3</v>
      </c>
      <c r="CG110" s="947"/>
      <c r="CH110" s="947"/>
      <c r="CI110" s="947"/>
      <c r="CJ110" s="947"/>
      <c r="CK110" s="948" t="s">
        <v>415</v>
      </c>
      <c r="CL110" s="949"/>
      <c r="CM110" s="931" t="s">
        <v>416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418</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419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420</v>
      </c>
      <c r="B112" s="955"/>
      <c r="C112" s="925" t="s">
        <v>421</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422</v>
      </c>
      <c r="BA112" s="925"/>
      <c r="BB112" s="925"/>
      <c r="BC112" s="925"/>
      <c r="BD112" s="925"/>
      <c r="BE112" s="925"/>
      <c r="BF112" s="925"/>
      <c r="BG112" s="925"/>
      <c r="BH112" s="925"/>
      <c r="BI112" s="925"/>
      <c r="BJ112" s="925"/>
      <c r="BK112" s="925"/>
      <c r="BL112" s="925"/>
      <c r="BM112" s="925"/>
      <c r="BN112" s="925"/>
      <c r="BO112" s="925"/>
      <c r="BP112" s="926"/>
      <c r="BQ112" s="927">
        <v>1148016</v>
      </c>
      <c r="BR112" s="928"/>
      <c r="BS112" s="928"/>
      <c r="BT112" s="928"/>
      <c r="BU112" s="928"/>
      <c r="BV112" s="928">
        <v>1093411</v>
      </c>
      <c r="BW112" s="928"/>
      <c r="BX112" s="928"/>
      <c r="BY112" s="928"/>
      <c r="BZ112" s="928"/>
      <c r="CA112" s="928">
        <v>1129776</v>
      </c>
      <c r="CB112" s="928"/>
      <c r="CC112" s="928"/>
      <c r="CD112" s="928"/>
      <c r="CE112" s="928"/>
      <c r="CF112" s="922">
        <v>10.1</v>
      </c>
      <c r="CG112" s="923"/>
      <c r="CH112" s="923"/>
      <c r="CI112" s="923"/>
      <c r="CJ112" s="923"/>
      <c r="CK112" s="950"/>
      <c r="CL112" s="951"/>
      <c r="CM112" s="924" t="s">
        <v>423</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424</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127269</v>
      </c>
      <c r="AB113" s="940"/>
      <c r="AC113" s="940"/>
      <c r="AD113" s="940"/>
      <c r="AE113" s="941"/>
      <c r="AF113" s="942">
        <v>96887</v>
      </c>
      <c r="AG113" s="940"/>
      <c r="AH113" s="940"/>
      <c r="AI113" s="940"/>
      <c r="AJ113" s="941"/>
      <c r="AK113" s="942">
        <v>97642</v>
      </c>
      <c r="AL113" s="940"/>
      <c r="AM113" s="940"/>
      <c r="AN113" s="940"/>
      <c r="AO113" s="941"/>
      <c r="AP113" s="943">
        <v>0.9</v>
      </c>
      <c r="AQ113" s="944"/>
      <c r="AR113" s="944"/>
      <c r="AS113" s="944"/>
      <c r="AT113" s="945"/>
      <c r="AU113" s="910"/>
      <c r="AV113" s="911"/>
      <c r="AW113" s="911"/>
      <c r="AX113" s="911"/>
      <c r="AY113" s="911"/>
      <c r="AZ113" s="924" t="s">
        <v>425</v>
      </c>
      <c r="BA113" s="925"/>
      <c r="BB113" s="925"/>
      <c r="BC113" s="925"/>
      <c r="BD113" s="925"/>
      <c r="BE113" s="925"/>
      <c r="BF113" s="925"/>
      <c r="BG113" s="925"/>
      <c r="BH113" s="925"/>
      <c r="BI113" s="925"/>
      <c r="BJ113" s="925"/>
      <c r="BK113" s="925"/>
      <c r="BL113" s="925"/>
      <c r="BM113" s="925"/>
      <c r="BN113" s="925"/>
      <c r="BO113" s="925"/>
      <c r="BP113" s="926"/>
      <c r="BQ113" s="927">
        <v>702816</v>
      </c>
      <c r="BR113" s="928"/>
      <c r="BS113" s="928"/>
      <c r="BT113" s="928"/>
      <c r="BU113" s="928"/>
      <c r="BV113" s="928">
        <v>661939</v>
      </c>
      <c r="BW113" s="928"/>
      <c r="BX113" s="928"/>
      <c r="BY113" s="928"/>
      <c r="BZ113" s="928"/>
      <c r="CA113" s="928">
        <v>606505</v>
      </c>
      <c r="CB113" s="928"/>
      <c r="CC113" s="928"/>
      <c r="CD113" s="928"/>
      <c r="CE113" s="928"/>
      <c r="CF113" s="922">
        <v>5.4</v>
      </c>
      <c r="CG113" s="923"/>
      <c r="CH113" s="923"/>
      <c r="CI113" s="923"/>
      <c r="CJ113" s="923"/>
      <c r="CK113" s="950"/>
      <c r="CL113" s="951"/>
      <c r="CM113" s="924" t="s">
        <v>426</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427</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47827</v>
      </c>
      <c r="AB114" s="961"/>
      <c r="AC114" s="961"/>
      <c r="AD114" s="961"/>
      <c r="AE114" s="962"/>
      <c r="AF114" s="963">
        <v>48677</v>
      </c>
      <c r="AG114" s="961"/>
      <c r="AH114" s="961"/>
      <c r="AI114" s="961"/>
      <c r="AJ114" s="962"/>
      <c r="AK114" s="963">
        <v>48840</v>
      </c>
      <c r="AL114" s="961"/>
      <c r="AM114" s="961"/>
      <c r="AN114" s="961"/>
      <c r="AO114" s="962"/>
      <c r="AP114" s="964">
        <v>0.4</v>
      </c>
      <c r="AQ114" s="965"/>
      <c r="AR114" s="965"/>
      <c r="AS114" s="965"/>
      <c r="AT114" s="966"/>
      <c r="AU114" s="910"/>
      <c r="AV114" s="911"/>
      <c r="AW114" s="911"/>
      <c r="AX114" s="911"/>
      <c r="AY114" s="911"/>
      <c r="AZ114" s="924" t="s">
        <v>428</v>
      </c>
      <c r="BA114" s="925"/>
      <c r="BB114" s="925"/>
      <c r="BC114" s="925"/>
      <c r="BD114" s="925"/>
      <c r="BE114" s="925"/>
      <c r="BF114" s="925"/>
      <c r="BG114" s="925"/>
      <c r="BH114" s="925"/>
      <c r="BI114" s="925"/>
      <c r="BJ114" s="925"/>
      <c r="BK114" s="925"/>
      <c r="BL114" s="925"/>
      <c r="BM114" s="925"/>
      <c r="BN114" s="925"/>
      <c r="BO114" s="925"/>
      <c r="BP114" s="926"/>
      <c r="BQ114" s="927" t="s">
        <v>122</v>
      </c>
      <c r="BR114" s="928"/>
      <c r="BS114" s="928"/>
      <c r="BT114" s="928"/>
      <c r="BU114" s="928"/>
      <c r="BV114" s="928" t="s">
        <v>122</v>
      </c>
      <c r="BW114" s="928"/>
      <c r="BX114" s="928"/>
      <c r="BY114" s="928"/>
      <c r="BZ114" s="928"/>
      <c r="CA114" s="928" t="s">
        <v>122</v>
      </c>
      <c r="CB114" s="928"/>
      <c r="CC114" s="928"/>
      <c r="CD114" s="928"/>
      <c r="CE114" s="928"/>
      <c r="CF114" s="922" t="s">
        <v>122</v>
      </c>
      <c r="CG114" s="923"/>
      <c r="CH114" s="923"/>
      <c r="CI114" s="923"/>
      <c r="CJ114" s="923"/>
      <c r="CK114" s="950"/>
      <c r="CL114" s="951"/>
      <c r="CM114" s="924" t="s">
        <v>429</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430</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431</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434</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436</v>
      </c>
      <c r="Z117" s="896"/>
      <c r="AA117" s="980">
        <v>1150714</v>
      </c>
      <c r="AB117" s="981"/>
      <c r="AC117" s="981"/>
      <c r="AD117" s="981"/>
      <c r="AE117" s="982"/>
      <c r="AF117" s="983">
        <v>1243320</v>
      </c>
      <c r="AG117" s="981"/>
      <c r="AH117" s="981"/>
      <c r="AI117" s="981"/>
      <c r="AJ117" s="982"/>
      <c r="AK117" s="983">
        <v>1303261</v>
      </c>
      <c r="AL117" s="981"/>
      <c r="AM117" s="981"/>
      <c r="AN117" s="981"/>
      <c r="AO117" s="982"/>
      <c r="AP117" s="984"/>
      <c r="AQ117" s="985"/>
      <c r="AR117" s="985"/>
      <c r="AS117" s="985"/>
      <c r="AT117" s="986"/>
      <c r="AU117" s="910"/>
      <c r="AV117" s="911"/>
      <c r="AW117" s="911"/>
      <c r="AX117" s="911"/>
      <c r="AY117" s="911"/>
      <c r="AZ117" s="976" t="s">
        <v>437</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409</v>
      </c>
      <c r="AB118" s="895"/>
      <c r="AC118" s="895"/>
      <c r="AD118" s="895"/>
      <c r="AE118" s="896"/>
      <c r="AF118" s="894" t="s">
        <v>410</v>
      </c>
      <c r="AG118" s="895"/>
      <c r="AH118" s="895"/>
      <c r="AI118" s="895"/>
      <c r="AJ118" s="896"/>
      <c r="AK118" s="894" t="s">
        <v>294</v>
      </c>
      <c r="AL118" s="895"/>
      <c r="AM118" s="895"/>
      <c r="AN118" s="895"/>
      <c r="AO118" s="896"/>
      <c r="AP118" s="972" t="s">
        <v>411</v>
      </c>
      <c r="AQ118" s="973"/>
      <c r="AR118" s="973"/>
      <c r="AS118" s="973"/>
      <c r="AT118" s="974"/>
      <c r="AU118" s="910"/>
      <c r="AV118" s="911"/>
      <c r="AW118" s="911"/>
      <c r="AX118" s="911"/>
      <c r="AY118" s="911"/>
      <c r="AZ118" s="975" t="s">
        <v>439</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415</v>
      </c>
      <c r="B119" s="949"/>
      <c r="C119" s="931" t="s">
        <v>416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441</v>
      </c>
      <c r="BP119" s="1007"/>
      <c r="BQ119" s="1001">
        <v>13910427</v>
      </c>
      <c r="BR119" s="1002"/>
      <c r="BS119" s="1002"/>
      <c r="BT119" s="1002"/>
      <c r="BU119" s="1002"/>
      <c r="BV119" s="1002">
        <v>13441066</v>
      </c>
      <c r="BW119" s="1002"/>
      <c r="BX119" s="1002"/>
      <c r="BY119" s="1002"/>
      <c r="BZ119" s="1002"/>
      <c r="CA119" s="1002">
        <v>12618398</v>
      </c>
      <c r="CB119" s="1002"/>
      <c r="CC119" s="1002"/>
      <c r="CD119" s="1002"/>
      <c r="CE119" s="1002"/>
      <c r="CF119" s="1003"/>
      <c r="CG119" s="1004"/>
      <c r="CH119" s="1004"/>
      <c r="CI119" s="1004"/>
      <c r="CJ119" s="1005"/>
      <c r="CK119" s="952"/>
      <c r="CL119" s="953"/>
      <c r="CM119" s="975" t="s">
        <v>442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419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443</v>
      </c>
      <c r="AV120" s="994"/>
      <c r="AW120" s="994"/>
      <c r="AX120" s="994"/>
      <c r="AY120" s="995"/>
      <c r="AZ120" s="931" t="s">
        <v>444</v>
      </c>
      <c r="BA120" s="899"/>
      <c r="BB120" s="899"/>
      <c r="BC120" s="899"/>
      <c r="BD120" s="899"/>
      <c r="BE120" s="899"/>
      <c r="BF120" s="899"/>
      <c r="BG120" s="899"/>
      <c r="BH120" s="899"/>
      <c r="BI120" s="899"/>
      <c r="BJ120" s="899"/>
      <c r="BK120" s="899"/>
      <c r="BL120" s="899"/>
      <c r="BM120" s="899"/>
      <c r="BN120" s="899"/>
      <c r="BO120" s="899"/>
      <c r="BP120" s="900"/>
      <c r="BQ120" s="932">
        <v>13077801</v>
      </c>
      <c r="BR120" s="933"/>
      <c r="BS120" s="933"/>
      <c r="BT120" s="933"/>
      <c r="BU120" s="933"/>
      <c r="BV120" s="933">
        <v>13770007</v>
      </c>
      <c r="BW120" s="933"/>
      <c r="BX120" s="933"/>
      <c r="BY120" s="933"/>
      <c r="BZ120" s="933"/>
      <c r="CA120" s="933">
        <v>13806701</v>
      </c>
      <c r="CB120" s="933"/>
      <c r="CC120" s="933"/>
      <c r="CD120" s="933"/>
      <c r="CE120" s="933"/>
      <c r="CF120" s="946">
        <v>123.5</v>
      </c>
      <c r="CG120" s="947"/>
      <c r="CH120" s="947"/>
      <c r="CI120" s="947"/>
      <c r="CJ120" s="947"/>
      <c r="CK120" s="1008" t="s">
        <v>445</v>
      </c>
      <c r="CL120" s="1009"/>
      <c r="CM120" s="1009"/>
      <c r="CN120" s="1009"/>
      <c r="CO120" s="1010"/>
      <c r="CP120" s="1016" t="s">
        <v>392</v>
      </c>
      <c r="CQ120" s="1017"/>
      <c r="CR120" s="1017"/>
      <c r="CS120" s="1017"/>
      <c r="CT120" s="1017"/>
      <c r="CU120" s="1017"/>
      <c r="CV120" s="1017"/>
      <c r="CW120" s="1017"/>
      <c r="CX120" s="1017"/>
      <c r="CY120" s="1017"/>
      <c r="CZ120" s="1017"/>
      <c r="DA120" s="1017"/>
      <c r="DB120" s="1017"/>
      <c r="DC120" s="1017"/>
      <c r="DD120" s="1017"/>
      <c r="DE120" s="1017"/>
      <c r="DF120" s="1018"/>
      <c r="DG120" s="932">
        <v>1095282</v>
      </c>
      <c r="DH120" s="933"/>
      <c r="DI120" s="933"/>
      <c r="DJ120" s="933"/>
      <c r="DK120" s="933"/>
      <c r="DL120" s="933">
        <v>1051998</v>
      </c>
      <c r="DM120" s="933"/>
      <c r="DN120" s="933"/>
      <c r="DO120" s="933"/>
      <c r="DP120" s="933"/>
      <c r="DQ120" s="933">
        <v>1098588</v>
      </c>
      <c r="DR120" s="933"/>
      <c r="DS120" s="933"/>
      <c r="DT120" s="933"/>
      <c r="DU120" s="933"/>
      <c r="DV120" s="934">
        <v>9.8000000000000007</v>
      </c>
      <c r="DW120" s="934"/>
      <c r="DX120" s="934"/>
      <c r="DY120" s="934"/>
      <c r="DZ120" s="935"/>
    </row>
    <row r="121" spans="1:130" s="230" customFormat="1" ht="26.25" customHeight="1" x14ac:dyDescent="0.15">
      <c r="A121" s="1059"/>
      <c r="B121" s="951"/>
      <c r="C121" s="976" t="s">
        <v>446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447</v>
      </c>
      <c r="BA121" s="925"/>
      <c r="BB121" s="925"/>
      <c r="BC121" s="925"/>
      <c r="BD121" s="925"/>
      <c r="BE121" s="925"/>
      <c r="BF121" s="925"/>
      <c r="BG121" s="925"/>
      <c r="BH121" s="925"/>
      <c r="BI121" s="925"/>
      <c r="BJ121" s="925"/>
      <c r="BK121" s="925"/>
      <c r="BL121" s="925"/>
      <c r="BM121" s="925"/>
      <c r="BN121" s="925"/>
      <c r="BO121" s="925"/>
      <c r="BP121" s="926"/>
      <c r="BQ121" s="927" t="s">
        <v>122</v>
      </c>
      <c r="BR121" s="928"/>
      <c r="BS121" s="928"/>
      <c r="BT121" s="928"/>
      <c r="BU121" s="928"/>
      <c r="BV121" s="928">
        <v>55064</v>
      </c>
      <c r="BW121" s="928"/>
      <c r="BX121" s="928"/>
      <c r="BY121" s="928"/>
      <c r="BZ121" s="928"/>
      <c r="CA121" s="928">
        <v>48490</v>
      </c>
      <c r="CB121" s="928"/>
      <c r="CC121" s="928"/>
      <c r="CD121" s="928"/>
      <c r="CE121" s="928"/>
      <c r="CF121" s="922">
        <v>0.4</v>
      </c>
      <c r="CG121" s="923"/>
      <c r="CH121" s="923"/>
      <c r="CI121" s="923"/>
      <c r="CJ121" s="923"/>
      <c r="CK121" s="1011"/>
      <c r="CL121" s="1012"/>
      <c r="CM121" s="1012"/>
      <c r="CN121" s="1012"/>
      <c r="CO121" s="1013"/>
      <c r="CP121" s="1021" t="s">
        <v>393</v>
      </c>
      <c r="CQ121" s="1022"/>
      <c r="CR121" s="1022"/>
      <c r="CS121" s="1022"/>
      <c r="CT121" s="1022"/>
      <c r="CU121" s="1022"/>
      <c r="CV121" s="1022"/>
      <c r="CW121" s="1022"/>
      <c r="CX121" s="1022"/>
      <c r="CY121" s="1022"/>
      <c r="CZ121" s="1022"/>
      <c r="DA121" s="1022"/>
      <c r="DB121" s="1022"/>
      <c r="DC121" s="1022"/>
      <c r="DD121" s="1022"/>
      <c r="DE121" s="1022"/>
      <c r="DF121" s="1023"/>
      <c r="DG121" s="927">
        <v>39460</v>
      </c>
      <c r="DH121" s="928"/>
      <c r="DI121" s="928"/>
      <c r="DJ121" s="928"/>
      <c r="DK121" s="928"/>
      <c r="DL121" s="928">
        <v>29656</v>
      </c>
      <c r="DM121" s="928"/>
      <c r="DN121" s="928"/>
      <c r="DO121" s="928"/>
      <c r="DP121" s="928"/>
      <c r="DQ121" s="928">
        <v>19785</v>
      </c>
      <c r="DR121" s="928"/>
      <c r="DS121" s="928"/>
      <c r="DT121" s="928"/>
      <c r="DU121" s="928"/>
      <c r="DV121" s="929">
        <v>0.2</v>
      </c>
      <c r="DW121" s="929"/>
      <c r="DX121" s="929"/>
      <c r="DY121" s="929"/>
      <c r="DZ121" s="930"/>
    </row>
    <row r="122" spans="1:130" s="230" customFormat="1" ht="26.25" customHeight="1" x14ac:dyDescent="0.15">
      <c r="A122" s="1059"/>
      <c r="B122" s="951"/>
      <c r="C122" s="924" t="s">
        <v>429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448</v>
      </c>
      <c r="BA122" s="967"/>
      <c r="BB122" s="967"/>
      <c r="BC122" s="967"/>
      <c r="BD122" s="967"/>
      <c r="BE122" s="967"/>
      <c r="BF122" s="967"/>
      <c r="BG122" s="967"/>
      <c r="BH122" s="967"/>
      <c r="BI122" s="967"/>
      <c r="BJ122" s="967"/>
      <c r="BK122" s="967"/>
      <c r="BL122" s="967"/>
      <c r="BM122" s="967"/>
      <c r="BN122" s="967"/>
      <c r="BO122" s="967"/>
      <c r="BP122" s="968"/>
      <c r="BQ122" s="1001">
        <v>12788326</v>
      </c>
      <c r="BR122" s="1002"/>
      <c r="BS122" s="1002"/>
      <c r="BT122" s="1002"/>
      <c r="BU122" s="1002"/>
      <c r="BV122" s="1002">
        <v>12334464</v>
      </c>
      <c r="BW122" s="1002"/>
      <c r="BX122" s="1002"/>
      <c r="BY122" s="1002"/>
      <c r="BZ122" s="1002"/>
      <c r="CA122" s="1002">
        <v>10574161</v>
      </c>
      <c r="CB122" s="1002"/>
      <c r="CC122" s="1002"/>
      <c r="CD122" s="1002"/>
      <c r="CE122" s="1002"/>
      <c r="CF122" s="1019">
        <v>94.6</v>
      </c>
      <c r="CG122" s="1020"/>
      <c r="CH122" s="1020"/>
      <c r="CI122" s="1020"/>
      <c r="CJ122" s="1020"/>
      <c r="CK122" s="1011"/>
      <c r="CL122" s="1012"/>
      <c r="CM122" s="1012"/>
      <c r="CN122" s="1012"/>
      <c r="CO122" s="1013"/>
      <c r="CP122" s="1021" t="s">
        <v>390</v>
      </c>
      <c r="CQ122" s="1022"/>
      <c r="CR122" s="1022"/>
      <c r="CS122" s="1022"/>
      <c r="CT122" s="1022"/>
      <c r="CU122" s="1022"/>
      <c r="CV122" s="1022"/>
      <c r="CW122" s="1022"/>
      <c r="CX122" s="1022"/>
      <c r="CY122" s="1022"/>
      <c r="CZ122" s="1022"/>
      <c r="DA122" s="1022"/>
      <c r="DB122" s="1022"/>
      <c r="DC122" s="1022"/>
      <c r="DD122" s="1022"/>
      <c r="DE122" s="1022"/>
      <c r="DF122" s="1023"/>
      <c r="DG122" s="927">
        <v>13274</v>
      </c>
      <c r="DH122" s="928"/>
      <c r="DI122" s="928"/>
      <c r="DJ122" s="928"/>
      <c r="DK122" s="928"/>
      <c r="DL122" s="928">
        <v>11757</v>
      </c>
      <c r="DM122" s="928"/>
      <c r="DN122" s="928"/>
      <c r="DO122" s="928"/>
      <c r="DP122" s="928"/>
      <c r="DQ122" s="928">
        <v>11403</v>
      </c>
      <c r="DR122" s="928"/>
      <c r="DS122" s="928"/>
      <c r="DT122" s="928"/>
      <c r="DU122" s="928"/>
      <c r="DV122" s="929">
        <v>0.1</v>
      </c>
      <c r="DW122" s="929"/>
      <c r="DX122" s="929"/>
      <c r="DY122" s="929"/>
      <c r="DZ122" s="930"/>
    </row>
    <row r="123" spans="1:130" s="230" customFormat="1" ht="26.25" customHeight="1" x14ac:dyDescent="0.15">
      <c r="A123" s="1059"/>
      <c r="B123" s="951"/>
      <c r="C123" s="924" t="s">
        <v>435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449</v>
      </c>
      <c r="BP123" s="1007"/>
      <c r="BQ123" s="1065">
        <v>25866127</v>
      </c>
      <c r="BR123" s="1066"/>
      <c r="BS123" s="1066"/>
      <c r="BT123" s="1066"/>
      <c r="BU123" s="1066"/>
      <c r="BV123" s="1066">
        <v>26159535</v>
      </c>
      <c r="BW123" s="1066"/>
      <c r="BX123" s="1066"/>
      <c r="BY123" s="1066"/>
      <c r="BZ123" s="1066"/>
      <c r="CA123" s="1066">
        <v>24429352</v>
      </c>
      <c r="CB123" s="1066"/>
      <c r="CC123" s="1066"/>
      <c r="CD123" s="1066"/>
      <c r="CE123" s="1066"/>
      <c r="CF123" s="1003"/>
      <c r="CG123" s="1004"/>
      <c r="CH123" s="1004"/>
      <c r="CI123" s="1004"/>
      <c r="CJ123" s="1005"/>
      <c r="CK123" s="1011"/>
      <c r="CL123" s="1012"/>
      <c r="CM123" s="1012"/>
      <c r="CN123" s="1012"/>
      <c r="CO123" s="1013"/>
      <c r="CP123" s="1021" t="s">
        <v>389</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451</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452</v>
      </c>
      <c r="CL125" s="1009"/>
      <c r="CM125" s="1009"/>
      <c r="CN125" s="1009"/>
      <c r="CO125" s="1010"/>
      <c r="CP125" s="931" t="s">
        <v>453</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454</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455</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456</v>
      </c>
      <c r="AY127" s="1034"/>
      <c r="AZ127" s="1034"/>
      <c r="BA127" s="1034"/>
      <c r="BB127" s="1034"/>
      <c r="BC127" s="1034"/>
      <c r="BD127" s="1034"/>
      <c r="BE127" s="1035"/>
      <c r="BF127" s="1036" t="s">
        <v>457</v>
      </c>
      <c r="BG127" s="1034"/>
      <c r="BH127" s="1034"/>
      <c r="BI127" s="1034"/>
      <c r="BJ127" s="1034"/>
      <c r="BK127" s="1034"/>
      <c r="BL127" s="1035"/>
      <c r="BM127" s="1036" t="s">
        <v>458</v>
      </c>
      <c r="BN127" s="1034"/>
      <c r="BO127" s="1034"/>
      <c r="BP127" s="1034"/>
      <c r="BQ127" s="1034"/>
      <c r="BR127" s="1034"/>
      <c r="BS127" s="1035"/>
      <c r="BT127" s="1036" t="s">
        <v>459</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460</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102</v>
      </c>
      <c r="AB128" s="1048"/>
      <c r="AC128" s="1048"/>
      <c r="AD128" s="1048"/>
      <c r="AE128" s="1049"/>
      <c r="AF128" s="1050">
        <v>5084</v>
      </c>
      <c r="AG128" s="1048"/>
      <c r="AH128" s="1048"/>
      <c r="AI128" s="1048"/>
      <c r="AJ128" s="1049"/>
      <c r="AK128" s="1050">
        <v>4676</v>
      </c>
      <c r="AL128" s="1048"/>
      <c r="AM128" s="1048"/>
      <c r="AN128" s="1048"/>
      <c r="AO128" s="1049"/>
      <c r="AP128" s="1051"/>
      <c r="AQ128" s="1052"/>
      <c r="AR128" s="1052"/>
      <c r="AS128" s="1052"/>
      <c r="AT128" s="1053"/>
      <c r="AU128" s="232"/>
      <c r="AV128" s="232"/>
      <c r="AW128" s="232"/>
      <c r="AX128" s="898" t="s">
        <v>463</v>
      </c>
      <c r="AY128" s="899"/>
      <c r="AZ128" s="899"/>
      <c r="BA128" s="899"/>
      <c r="BB128" s="899"/>
      <c r="BC128" s="899"/>
      <c r="BD128" s="899"/>
      <c r="BE128" s="900"/>
      <c r="BF128" s="1054" t="s">
        <v>122</v>
      </c>
      <c r="BG128" s="1055"/>
      <c r="BH128" s="1055"/>
      <c r="BI128" s="1055"/>
      <c r="BJ128" s="1055"/>
      <c r="BK128" s="1055"/>
      <c r="BL128" s="1056"/>
      <c r="BM128" s="1054">
        <v>13.03</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464</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465</v>
      </c>
      <c r="X129" s="1073"/>
      <c r="Y129" s="1073"/>
      <c r="Z129" s="1074"/>
      <c r="AA129" s="960">
        <v>12255929</v>
      </c>
      <c r="AB129" s="961"/>
      <c r="AC129" s="961"/>
      <c r="AD129" s="961"/>
      <c r="AE129" s="962"/>
      <c r="AF129" s="963">
        <v>12024131</v>
      </c>
      <c r="AG129" s="961"/>
      <c r="AH129" s="961"/>
      <c r="AI129" s="961"/>
      <c r="AJ129" s="962"/>
      <c r="AK129" s="963">
        <v>12254320</v>
      </c>
      <c r="AL129" s="961"/>
      <c r="AM129" s="961"/>
      <c r="AN129" s="961"/>
      <c r="AO129" s="962"/>
      <c r="AP129" s="1075"/>
      <c r="AQ129" s="1076"/>
      <c r="AR129" s="1076"/>
      <c r="AS129" s="1076"/>
      <c r="AT129" s="1077"/>
      <c r="AU129" s="233"/>
      <c r="AV129" s="233"/>
      <c r="AW129" s="233"/>
      <c r="AX129" s="1067" t="s">
        <v>466</v>
      </c>
      <c r="AY129" s="925"/>
      <c r="AZ129" s="925"/>
      <c r="BA129" s="925"/>
      <c r="BB129" s="925"/>
      <c r="BC129" s="925"/>
      <c r="BD129" s="925"/>
      <c r="BE129" s="926"/>
      <c r="BF129" s="1068" t="s">
        <v>122</v>
      </c>
      <c r="BG129" s="1069"/>
      <c r="BH129" s="1069"/>
      <c r="BI129" s="1069"/>
      <c r="BJ129" s="1069"/>
      <c r="BK129" s="1069"/>
      <c r="BL129" s="1070"/>
      <c r="BM129" s="1068">
        <v>18.03</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468</v>
      </c>
      <c r="X130" s="1073"/>
      <c r="Y130" s="1073"/>
      <c r="Z130" s="1074"/>
      <c r="AA130" s="960">
        <v>1088220</v>
      </c>
      <c r="AB130" s="961"/>
      <c r="AC130" s="961"/>
      <c r="AD130" s="961"/>
      <c r="AE130" s="962"/>
      <c r="AF130" s="963">
        <v>1097208</v>
      </c>
      <c r="AG130" s="961"/>
      <c r="AH130" s="961"/>
      <c r="AI130" s="961"/>
      <c r="AJ130" s="962"/>
      <c r="AK130" s="963">
        <v>1071968</v>
      </c>
      <c r="AL130" s="961"/>
      <c r="AM130" s="961"/>
      <c r="AN130" s="961"/>
      <c r="AO130" s="962"/>
      <c r="AP130" s="1075"/>
      <c r="AQ130" s="1076"/>
      <c r="AR130" s="1076"/>
      <c r="AS130" s="1076"/>
      <c r="AT130" s="1077"/>
      <c r="AU130" s="233"/>
      <c r="AV130" s="233"/>
      <c r="AW130" s="233"/>
      <c r="AX130" s="1067" t="s">
        <v>469</v>
      </c>
      <c r="AY130" s="925"/>
      <c r="AZ130" s="925"/>
      <c r="BA130" s="925"/>
      <c r="BB130" s="925"/>
      <c r="BC130" s="925"/>
      <c r="BD130" s="925"/>
      <c r="BE130" s="926"/>
      <c r="BF130" s="1103">
        <v>1.2</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470</v>
      </c>
      <c r="X131" s="1110"/>
      <c r="Y131" s="1110"/>
      <c r="Z131" s="1111"/>
      <c r="AA131" s="1006">
        <v>11167709</v>
      </c>
      <c r="AB131" s="988"/>
      <c r="AC131" s="988"/>
      <c r="AD131" s="988"/>
      <c r="AE131" s="989"/>
      <c r="AF131" s="987">
        <v>10926923</v>
      </c>
      <c r="AG131" s="988"/>
      <c r="AH131" s="988"/>
      <c r="AI131" s="988"/>
      <c r="AJ131" s="989"/>
      <c r="AK131" s="987">
        <v>11182352</v>
      </c>
      <c r="AL131" s="988"/>
      <c r="AM131" s="988"/>
      <c r="AN131" s="988"/>
      <c r="AO131" s="989"/>
      <c r="AP131" s="1112"/>
      <c r="AQ131" s="1113"/>
      <c r="AR131" s="1113"/>
      <c r="AS131" s="1113"/>
      <c r="AT131" s="1114"/>
      <c r="AU131" s="233"/>
      <c r="AV131" s="233"/>
      <c r="AW131" s="233"/>
      <c r="AX131" s="1085" t="s">
        <v>471</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472</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473</v>
      </c>
      <c r="W132" s="1096"/>
      <c r="X132" s="1096"/>
      <c r="Y132" s="1096"/>
      <c r="Z132" s="1097"/>
      <c r="AA132" s="1098">
        <v>0.55868217899999995</v>
      </c>
      <c r="AB132" s="1099"/>
      <c r="AC132" s="1099"/>
      <c r="AD132" s="1099"/>
      <c r="AE132" s="1100"/>
      <c r="AF132" s="1101">
        <v>1.290646964</v>
      </c>
      <c r="AG132" s="1099"/>
      <c r="AH132" s="1099"/>
      <c r="AI132" s="1099"/>
      <c r="AJ132" s="1100"/>
      <c r="AK132" s="1101">
        <v>2.0265593499999999</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474</v>
      </c>
      <c r="W133" s="1079"/>
      <c r="X133" s="1079"/>
      <c r="Y133" s="1079"/>
      <c r="Z133" s="1080"/>
      <c r="AA133" s="1081">
        <v>0.4</v>
      </c>
      <c r="AB133" s="1082"/>
      <c r="AC133" s="1082"/>
      <c r="AD133" s="1082"/>
      <c r="AE133" s="1083"/>
      <c r="AF133" s="1081">
        <v>0.7</v>
      </c>
      <c r="AG133" s="1082"/>
      <c r="AH133" s="1082"/>
      <c r="AI133" s="1082"/>
      <c r="AJ133" s="1083"/>
      <c r="AK133" s="1081">
        <v>1.2</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yM2XhoGC9zF8qJI7YoMqp/f7vW6fCRAZBOa2eQJaXbIlmz5NPmvht5u66f2+iypCVVFSY2qdJUQ4MCwH8cyIw==" saltValue="qOM4ezgArIgjXsgqdde9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i1M/7P0BzpvNO1K0xJxWpaLfG4w4E0pQ00XmeP1XGW4Oh93Bfcwb7rVviBN6pxRaGW4LkQdnU/zbrhIt3zpLg==" saltValue="91ds9gk9hGfTtoEbXf5sZ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HFBIHXLnLybEIjh4NlpvqfncjQj1/hMUCeUh2S7WH8rbkxX2sEkpMM9V/jXZLCuPt6qWEJMXxu9M+eL+Pd0Vw==" saltValue="uSF04yBhSB/fI4+oHIO3F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Q27" sqref="AQ2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483</v>
      </c>
      <c r="AL9" s="1119"/>
      <c r="AM9" s="1119"/>
      <c r="AN9" s="1120"/>
      <c r="AO9" s="281">
        <v>3410378</v>
      </c>
      <c r="AP9" s="281">
        <v>60544</v>
      </c>
      <c r="AQ9" s="282">
        <v>66486</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484</v>
      </c>
      <c r="AL10" s="1119"/>
      <c r="AM10" s="1119"/>
      <c r="AN10" s="1120"/>
      <c r="AO10" s="284">
        <v>125861</v>
      </c>
      <c r="AP10" s="284">
        <v>2234</v>
      </c>
      <c r="AQ10" s="285">
        <v>6147</v>
      </c>
      <c r="AR10" s="286">
        <v>-63.7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485</v>
      </c>
      <c r="AL11" s="1119"/>
      <c r="AM11" s="1119"/>
      <c r="AN11" s="1120"/>
      <c r="AO11" s="284">
        <v>3395</v>
      </c>
      <c r="AP11" s="284">
        <v>60</v>
      </c>
      <c r="AQ11" s="285">
        <v>1219</v>
      </c>
      <c r="AR11" s="286">
        <v>-95.1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486</v>
      </c>
      <c r="AL12" s="1119"/>
      <c r="AM12" s="1119"/>
      <c r="AN12" s="1120"/>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488</v>
      </c>
      <c r="AL13" s="1119"/>
      <c r="AM13" s="1119"/>
      <c r="AN13" s="1120"/>
      <c r="AO13" s="284">
        <v>93293</v>
      </c>
      <c r="AP13" s="284">
        <v>1656</v>
      </c>
      <c r="AQ13" s="285">
        <v>2955</v>
      </c>
      <c r="AR13" s="286">
        <v>-44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489</v>
      </c>
      <c r="AL14" s="1119"/>
      <c r="AM14" s="1119"/>
      <c r="AN14" s="1120"/>
      <c r="AO14" s="284">
        <v>30258</v>
      </c>
      <c r="AP14" s="284">
        <v>537</v>
      </c>
      <c r="AQ14" s="285">
        <v>1434</v>
      </c>
      <c r="AR14" s="286">
        <v>-62.6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490</v>
      </c>
      <c r="AL15" s="1122"/>
      <c r="AM15" s="1122"/>
      <c r="AN15" s="1123"/>
      <c r="AO15" s="284">
        <v>-158939</v>
      </c>
      <c r="AP15" s="284">
        <v>-2822</v>
      </c>
      <c r="AQ15" s="285">
        <v>-3102</v>
      </c>
      <c r="AR15" s="286">
        <v>-9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3504246</v>
      </c>
      <c r="AP16" s="284">
        <v>62210</v>
      </c>
      <c r="AQ16" s="285">
        <v>75147</v>
      </c>
      <c r="AR16" s="286">
        <v>-17.2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495</v>
      </c>
      <c r="AL21" s="1125"/>
      <c r="AM21" s="1125"/>
      <c r="AN21" s="1126"/>
      <c r="AO21" s="297">
        <v>5.82</v>
      </c>
      <c r="AP21" s="298">
        <v>6.62</v>
      </c>
      <c r="AQ21" s="299">
        <v>-0.8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496</v>
      </c>
      <c r="AL22" s="1125"/>
      <c r="AM22" s="1125"/>
      <c r="AN22" s="1126"/>
      <c r="AO22" s="302">
        <v>95</v>
      </c>
      <c r="AP22" s="303">
        <v>98.3</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497</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500</v>
      </c>
      <c r="AL32" s="1133"/>
      <c r="AM32" s="1133"/>
      <c r="AN32" s="1134"/>
      <c r="AO32" s="312">
        <v>1156779</v>
      </c>
      <c r="AP32" s="312">
        <v>20536</v>
      </c>
      <c r="AQ32" s="313">
        <v>34847</v>
      </c>
      <c r="AR32" s="314">
        <v>-41.1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501</v>
      </c>
      <c r="AL33" s="1133"/>
      <c r="AM33" s="1133"/>
      <c r="AN33" s="1134"/>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502</v>
      </c>
      <c r="AL34" s="1133"/>
      <c r="AM34" s="1133"/>
      <c r="AN34" s="1134"/>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503</v>
      </c>
      <c r="AL35" s="1133"/>
      <c r="AM35" s="1133"/>
      <c r="AN35" s="1134"/>
      <c r="AO35" s="312">
        <v>97642</v>
      </c>
      <c r="AP35" s="312">
        <v>1733</v>
      </c>
      <c r="AQ35" s="313">
        <v>8260</v>
      </c>
      <c r="AR35" s="314">
        <v>-79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504</v>
      </c>
      <c r="AL36" s="1133"/>
      <c r="AM36" s="1133"/>
      <c r="AN36" s="1134"/>
      <c r="AO36" s="312">
        <v>48840</v>
      </c>
      <c r="AP36" s="312">
        <v>867</v>
      </c>
      <c r="AQ36" s="313">
        <v>1689</v>
      </c>
      <c r="AR36" s="314">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505</v>
      </c>
      <c r="AL37" s="1133"/>
      <c r="AM37" s="1133"/>
      <c r="AN37" s="1134"/>
      <c r="AO37" s="312" t="s">
        <v>487</v>
      </c>
      <c r="AP37" s="312" t="s">
        <v>487</v>
      </c>
      <c r="AQ37" s="313">
        <v>748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506</v>
      </c>
      <c r="AL38" s="1136"/>
      <c r="AM38" s="1136"/>
      <c r="AN38" s="1137"/>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507</v>
      </c>
      <c r="AL39" s="1136"/>
      <c r="AM39" s="1136"/>
      <c r="AN39" s="1137"/>
      <c r="AO39" s="312">
        <v>-4676</v>
      </c>
      <c r="AP39" s="312">
        <v>-83</v>
      </c>
      <c r="AQ39" s="313">
        <v>-5762</v>
      </c>
      <c r="AR39" s="314">
        <v>-98.6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508</v>
      </c>
      <c r="AL40" s="1133"/>
      <c r="AM40" s="1133"/>
      <c r="AN40" s="1134"/>
      <c r="AO40" s="312">
        <v>-1071968</v>
      </c>
      <c r="AP40" s="312">
        <v>-19030</v>
      </c>
      <c r="AQ40" s="313">
        <v>-27609</v>
      </c>
      <c r="AR40" s="314">
        <v>-31.1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226617</v>
      </c>
      <c r="AP41" s="312">
        <v>4023</v>
      </c>
      <c r="AQ41" s="313">
        <v>12179</v>
      </c>
      <c r="AR41" s="314">
        <v>-67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478</v>
      </c>
      <c r="AN49" s="1129" t="s">
        <v>511</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1621899</v>
      </c>
      <c r="AN51" s="334">
        <v>29460</v>
      </c>
      <c r="AO51" s="335">
        <v>-31.2</v>
      </c>
      <c r="AP51" s="336">
        <v>62383</v>
      </c>
      <c r="AQ51" s="337">
        <v>14.1</v>
      </c>
      <c r="AR51" s="338">
        <v>-45.3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1166555</v>
      </c>
      <c r="AN52" s="342">
        <v>21189</v>
      </c>
      <c r="AO52" s="343">
        <v>-18.7</v>
      </c>
      <c r="AP52" s="344">
        <v>35325</v>
      </c>
      <c r="AQ52" s="345">
        <v>7.6</v>
      </c>
      <c r="AR52" s="346">
        <v>-26.3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2067424</v>
      </c>
      <c r="AN53" s="334">
        <v>37369</v>
      </c>
      <c r="AO53" s="335">
        <v>26.8</v>
      </c>
      <c r="AP53" s="336">
        <v>63812</v>
      </c>
      <c r="AQ53" s="337">
        <v>2.2999999999999998</v>
      </c>
      <c r="AR53" s="338">
        <v>24.5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1778064</v>
      </c>
      <c r="AN54" s="342">
        <v>32139</v>
      </c>
      <c r="AO54" s="343">
        <v>51.7</v>
      </c>
      <c r="AP54" s="344">
        <v>33848</v>
      </c>
      <c r="AQ54" s="345">
        <v>-4.2</v>
      </c>
      <c r="AR54" s="346">
        <v>55.9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1993541</v>
      </c>
      <c r="AN55" s="334">
        <v>35908</v>
      </c>
      <c r="AO55" s="335">
        <v>-3.9</v>
      </c>
      <c r="AP55" s="336">
        <v>45945</v>
      </c>
      <c r="AQ55" s="337">
        <v>-28</v>
      </c>
      <c r="AR55" s="338">
        <v>24.1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1657721</v>
      </c>
      <c r="AN56" s="342">
        <v>29859</v>
      </c>
      <c r="AO56" s="343">
        <v>-7.1</v>
      </c>
      <c r="AP56" s="344">
        <v>25180</v>
      </c>
      <c r="AQ56" s="345">
        <v>-25.6</v>
      </c>
      <c r="AR56" s="346">
        <v>18.5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2186918</v>
      </c>
      <c r="AN57" s="334">
        <v>39063</v>
      </c>
      <c r="AO57" s="335">
        <v>8.8000000000000007</v>
      </c>
      <c r="AP57" s="336">
        <v>44475</v>
      </c>
      <c r="AQ57" s="337">
        <v>-3.2</v>
      </c>
      <c r="AR57" s="338">
        <v>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1743797</v>
      </c>
      <c r="AN58" s="342">
        <v>31148</v>
      </c>
      <c r="AO58" s="343">
        <v>4.3</v>
      </c>
      <c r="AP58" s="344">
        <v>24780</v>
      </c>
      <c r="AQ58" s="345">
        <v>-1.6</v>
      </c>
      <c r="AR58" s="346">
        <v>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1420465</v>
      </c>
      <c r="AN59" s="334">
        <v>25217</v>
      </c>
      <c r="AO59" s="335">
        <v>-35.4</v>
      </c>
      <c r="AP59" s="336">
        <v>45982</v>
      </c>
      <c r="AQ59" s="337">
        <v>3.4</v>
      </c>
      <c r="AR59" s="338">
        <v>-38.799999999999997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1266220</v>
      </c>
      <c r="AN60" s="342">
        <v>22479</v>
      </c>
      <c r="AO60" s="343">
        <v>-27.8</v>
      </c>
      <c r="AP60" s="344">
        <v>25583</v>
      </c>
      <c r="AQ60" s="345">
        <v>3.2</v>
      </c>
      <c r="AR60" s="346">
        <v>-31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1858049</v>
      </c>
      <c r="AN61" s="349">
        <v>33403</v>
      </c>
      <c r="AO61" s="350">
        <v>-7</v>
      </c>
      <c r="AP61" s="351">
        <v>52519</v>
      </c>
      <c r="AQ61" s="352">
        <v>-2.2999999999999998</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1522471</v>
      </c>
      <c r="AN62" s="342">
        <v>27363</v>
      </c>
      <c r="AO62" s="343">
        <v>0.5</v>
      </c>
      <c r="AP62" s="344">
        <v>28943</v>
      </c>
      <c r="AQ62" s="345">
        <v>-4.0999999999999996</v>
      </c>
      <c r="AR62" s="346">
        <v>4.5999999999999996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0008qlr6XNLxh0z/hLVEcxG/f2yzNeGBc5rq4OFSRvOv1uYRvPlYDCa8Luvp9TjX/NiXlvmnbceT/fNbxA11A==" saltValue="8T1vSsABAoc46rRO97rt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PsaujSsWU25/i8BERfiMJ7acDcTShdWw470wLURw+hYd3a71hLgWClwc5Tr8fTGCh8Q6vhQrzr+FGDYX8UyXQ==" saltValue="NVmy7Fh2O0NOJGVOr46bQ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B7IAq96OlL656q5Z/g2RquhY38KJjiFW6GA+L3Kas2bahymDl1svm/dH40+Jm8UPJGFwn9IUSTYheMUYxGxKvA==" saltValue="6NdoRXH5qQrNgnIkOPL0D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1" zoomScaleNormal="7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1" t="s">
        <v>3</v>
      </c>
      <c r="D47" s="1141"/>
      <c r="E47" s="1142"/>
      <c r="F47" s="11">
        <v>24.98</v>
      </c>
      <c r="G47" s="12">
        <v>20.87</v>
      </c>
      <c r="H47" s="12">
        <v>19.36</v>
      </c>
      <c r="I47" s="12">
        <v>18.12</v>
      </c>
      <c r="J47" s="13">
        <v>19.260000000000002</v>
      </c>
    </row>
    <row r="48" spans="2:10" ht="57.75" customHeight="1" x14ac:dyDescent="0.15">
      <c r="B48" s="14"/>
      <c r="C48" s="1143" t="s">
        <v>4</v>
      </c>
      <c r="D48" s="1143"/>
      <c r="E48" s="1144"/>
      <c r="F48" s="15">
        <v>6.01</v>
      </c>
      <c r="G48" s="16">
        <v>6.57</v>
      </c>
      <c r="H48" s="16">
        <v>7.9</v>
      </c>
      <c r="I48" s="16">
        <v>7.35</v>
      </c>
      <c r="J48" s="17">
        <v>5.0999999999999996</v>
      </c>
    </row>
    <row r="49" spans="2:10" ht="57.75" customHeight="1" thickBot="1" x14ac:dyDescent="0.2">
      <c r="B49" s="18"/>
      <c r="C49" s="1145" t="s">
        <v>5</v>
      </c>
      <c r="D49" s="1145"/>
      <c r="E49" s="1146"/>
      <c r="F49" s="19">
        <v>2.79</v>
      </c>
      <c r="G49" s="20" t="s">
        <v>530</v>
      </c>
      <c r="H49" s="20">
        <v>3.1</v>
      </c>
      <c r="I49" s="20" t="s">
        <v>531</v>
      </c>
      <c r="J49" s="21" t="s">
        <v>532</v>
      </c>
    </row>
    <row r="50" spans="2:10" x14ac:dyDescent="0.15"/>
  </sheetData>
  <sheetProtection algorithmName="SHA-512" hashValue="ox6OjumGehtUP68jfjoclqka9b9Ah5Zmk6i5DimrBis8tcIh61/eu8vyMJmeGR03gKy3V2XS5On/4JRZAUNBog==" saltValue="5dVWkEOFeE9b5GD0MNkv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6" zoomScaleNormal="66" zoomScaleSheetLayoutView="100" workbookViewId="0">
      <selection activeCell="J34" sqref="J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3" t="s">
        <v>533</v>
      </c>
      <c r="D34" s="1153"/>
      <c r="E34" s="1154"/>
      <c r="F34" s="32">
        <v>10.47</v>
      </c>
      <c r="G34" s="33">
        <v>9.76</v>
      </c>
      <c r="H34" s="33">
        <v>8.58</v>
      </c>
      <c r="I34" s="33">
        <v>8.67</v>
      </c>
      <c r="J34" s="34">
        <v>8.64</v>
      </c>
      <c r="K34" s="22"/>
      <c r="L34" s="22"/>
      <c r="M34" s="22"/>
      <c r="N34" s="22"/>
      <c r="O34" s="22"/>
      <c r="P34" s="22"/>
    </row>
    <row r="35" spans="1:16" ht="39" customHeight="1" x14ac:dyDescent="0.15">
      <c r="A35" s="22"/>
      <c r="B35" s="35"/>
      <c r="C35" s="1147" t="s">
        <v>534</v>
      </c>
      <c r="D35" s="1148"/>
      <c r="E35" s="1149"/>
      <c r="F35" s="36">
        <v>6.03</v>
      </c>
      <c r="G35" s="37">
        <v>6.57</v>
      </c>
      <c r="H35" s="37">
        <v>7.9</v>
      </c>
      <c r="I35" s="37">
        <v>7.35</v>
      </c>
      <c r="J35" s="38">
        <v>5.0999999999999996</v>
      </c>
      <c r="K35" s="22"/>
      <c r="L35" s="22"/>
      <c r="M35" s="22"/>
      <c r="N35" s="22"/>
      <c r="O35" s="22"/>
      <c r="P35" s="22"/>
    </row>
    <row r="36" spans="1:16" ht="39" customHeight="1" x14ac:dyDescent="0.15">
      <c r="A36" s="22"/>
      <c r="B36" s="35"/>
      <c r="C36" s="1147" t="s">
        <v>535</v>
      </c>
      <c r="D36" s="1148"/>
      <c r="E36" s="1149"/>
      <c r="F36" s="36">
        <v>0.15</v>
      </c>
      <c r="G36" s="37">
        <v>0.23</v>
      </c>
      <c r="H36" s="37">
        <v>0.3</v>
      </c>
      <c r="I36" s="37">
        <v>0.48</v>
      </c>
      <c r="J36" s="38">
        <v>0.76</v>
      </c>
      <c r="K36" s="22"/>
      <c r="L36" s="22"/>
      <c r="M36" s="22"/>
      <c r="N36" s="22"/>
      <c r="O36" s="22"/>
      <c r="P36" s="22"/>
    </row>
    <row r="37" spans="1:16" ht="39" customHeight="1" x14ac:dyDescent="0.15">
      <c r="A37" s="22"/>
      <c r="B37" s="35"/>
      <c r="C37" s="1147" t="s">
        <v>536</v>
      </c>
      <c r="D37" s="1148"/>
      <c r="E37" s="1149"/>
      <c r="F37" s="36">
        <v>0.77</v>
      </c>
      <c r="G37" s="37">
        <v>0.92</v>
      </c>
      <c r="H37" s="37">
        <v>0.72</v>
      </c>
      <c r="I37" s="37">
        <v>0.04</v>
      </c>
      <c r="J37" s="38">
        <v>0.48</v>
      </c>
      <c r="K37" s="22"/>
      <c r="L37" s="22"/>
      <c r="M37" s="22"/>
      <c r="N37" s="22"/>
      <c r="O37" s="22"/>
      <c r="P37" s="22"/>
    </row>
    <row r="38" spans="1:16" ht="39" customHeight="1" x14ac:dyDescent="0.15">
      <c r="A38" s="22"/>
      <c r="B38" s="35"/>
      <c r="C38" s="1147" t="s">
        <v>537</v>
      </c>
      <c r="D38" s="1148"/>
      <c r="E38" s="1149"/>
      <c r="F38" s="36">
        <v>0.08</v>
      </c>
      <c r="G38" s="37">
        <v>0.15</v>
      </c>
      <c r="H38" s="37">
        <v>0.13</v>
      </c>
      <c r="I38" s="37">
        <v>0.04</v>
      </c>
      <c r="J38" s="38">
        <v>0.04</v>
      </c>
      <c r="K38" s="22"/>
      <c r="L38" s="22"/>
      <c r="M38" s="22"/>
      <c r="N38" s="22"/>
      <c r="O38" s="22"/>
      <c r="P38" s="22"/>
    </row>
    <row r="39" spans="1:16" ht="39" customHeight="1" x14ac:dyDescent="0.15">
      <c r="A39" s="22"/>
      <c r="B39" s="35"/>
      <c r="C39" s="1147" t="s">
        <v>538</v>
      </c>
      <c r="D39" s="1148"/>
      <c r="E39" s="1149"/>
      <c r="F39" s="36">
        <v>0.01</v>
      </c>
      <c r="G39" s="37">
        <v>0.01</v>
      </c>
      <c r="H39" s="37">
        <v>0.01</v>
      </c>
      <c r="I39" s="37">
        <v>0.02</v>
      </c>
      <c r="J39" s="38">
        <v>0.04</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539</v>
      </c>
      <c r="D42" s="1148"/>
      <c r="E42" s="1149"/>
      <c r="F42" s="36" t="s">
        <v>540</v>
      </c>
      <c r="G42" s="37" t="s">
        <v>487</v>
      </c>
      <c r="H42" s="37" t="s">
        <v>487</v>
      </c>
      <c r="I42" s="37" t="s">
        <v>487</v>
      </c>
      <c r="J42" s="38" t="s">
        <v>487</v>
      </c>
      <c r="K42" s="22"/>
      <c r="L42" s="22"/>
      <c r="M42" s="22"/>
      <c r="N42" s="22"/>
      <c r="O42" s="22"/>
      <c r="P42" s="22"/>
    </row>
    <row r="43" spans="1:16" ht="39" customHeight="1" thickBot="1" x14ac:dyDescent="0.2">
      <c r="A43" s="22"/>
      <c r="B43" s="40"/>
      <c r="C43" s="1150" t="s">
        <v>541</v>
      </c>
      <c r="D43" s="1151"/>
      <c r="E43" s="1152"/>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S7W08IPUhWLPYnWl1PJVqqeHdpxNbFKbgYt8b7QGUtbj+8L4xTAc2mZgCSxWTFlnVCf5t6jq4l/24Rb2D8qw==" saltValue="Hz1+BPhmtrSb4uTU7Dpu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3" zoomScaleNormal="73"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946</v>
      </c>
      <c r="L45" s="60">
        <v>972</v>
      </c>
      <c r="M45" s="60">
        <v>976</v>
      </c>
      <c r="N45" s="60">
        <v>1098</v>
      </c>
      <c r="O45" s="61">
        <v>1157</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487</v>
      </c>
      <c r="L46" s="64" t="s">
        <v>487</v>
      </c>
      <c r="M46" s="64" t="s">
        <v>487</v>
      </c>
      <c r="N46" s="64" t="s">
        <v>487</v>
      </c>
      <c r="O46" s="65" t="s">
        <v>487</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487</v>
      </c>
      <c r="L47" s="64" t="s">
        <v>487</v>
      </c>
      <c r="M47" s="64" t="s">
        <v>487</v>
      </c>
      <c r="N47" s="64" t="s">
        <v>487</v>
      </c>
      <c r="O47" s="65" t="s">
        <v>487</v>
      </c>
      <c r="P47" s="48"/>
      <c r="Q47" s="48"/>
      <c r="R47" s="48"/>
      <c r="S47" s="48"/>
      <c r="T47" s="48"/>
      <c r="U47" s="48"/>
    </row>
    <row r="48" spans="1:21" ht="30.75" customHeight="1" x14ac:dyDescent="0.15">
      <c r="A48" s="48"/>
      <c r="B48" s="1157"/>
      <c r="C48" s="1158"/>
      <c r="D48" s="62"/>
      <c r="E48" s="1163" t="s">
        <v>13</v>
      </c>
      <c r="F48" s="1163"/>
      <c r="G48" s="1163"/>
      <c r="H48" s="1163"/>
      <c r="I48" s="1163"/>
      <c r="J48" s="1164"/>
      <c r="K48" s="63">
        <v>110</v>
      </c>
      <c r="L48" s="64">
        <v>119</v>
      </c>
      <c r="M48" s="64">
        <v>127</v>
      </c>
      <c r="N48" s="64">
        <v>97</v>
      </c>
      <c r="O48" s="65">
        <v>98</v>
      </c>
      <c r="P48" s="48"/>
      <c r="Q48" s="48"/>
      <c r="R48" s="48"/>
      <c r="S48" s="48"/>
      <c r="T48" s="48"/>
      <c r="U48" s="48"/>
    </row>
    <row r="49" spans="1:21" ht="30.75" customHeight="1" x14ac:dyDescent="0.15">
      <c r="A49" s="48"/>
      <c r="B49" s="1157"/>
      <c r="C49" s="1158"/>
      <c r="D49" s="62"/>
      <c r="E49" s="1163" t="s">
        <v>14</v>
      </c>
      <c r="F49" s="1163"/>
      <c r="G49" s="1163"/>
      <c r="H49" s="1163"/>
      <c r="I49" s="1163"/>
      <c r="J49" s="1164"/>
      <c r="K49" s="63">
        <v>57</v>
      </c>
      <c r="L49" s="64">
        <v>48</v>
      </c>
      <c r="M49" s="64">
        <v>48</v>
      </c>
      <c r="N49" s="64">
        <v>49</v>
      </c>
      <c r="O49" s="65">
        <v>49</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487</v>
      </c>
      <c r="L50" s="64" t="s">
        <v>487</v>
      </c>
      <c r="M50" s="64" t="s">
        <v>487</v>
      </c>
      <c r="N50" s="64" t="s">
        <v>487</v>
      </c>
      <c r="O50" s="65" t="s">
        <v>487</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487</v>
      </c>
      <c r="L51" s="64" t="s">
        <v>487</v>
      </c>
      <c r="M51" s="64" t="s">
        <v>487</v>
      </c>
      <c r="N51" s="64" t="s">
        <v>487</v>
      </c>
      <c r="O51" s="65" t="s">
        <v>487</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1082</v>
      </c>
      <c r="L52" s="64">
        <v>1094</v>
      </c>
      <c r="M52" s="64">
        <v>1088</v>
      </c>
      <c r="N52" s="64">
        <v>1102</v>
      </c>
      <c r="O52" s="65">
        <v>1077</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31</v>
      </c>
      <c r="L53" s="69">
        <v>45</v>
      </c>
      <c r="M53" s="69">
        <v>63</v>
      </c>
      <c r="N53" s="69">
        <v>142</v>
      </c>
      <c r="O53" s="70">
        <v>227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71" t="s">
        <v>24</v>
      </c>
      <c r="C58" s="1172"/>
      <c r="D58" s="1177" t="s">
        <v>25</v>
      </c>
      <c r="E58" s="1178"/>
      <c r="F58" s="1178"/>
      <c r="G58" s="1178"/>
      <c r="H58" s="1178"/>
      <c r="I58" s="1178"/>
      <c r="J58" s="1179"/>
      <c r="K58" s="83" t="s">
        <v>568</v>
      </c>
      <c r="L58" s="84" t="s">
        <v>487</v>
      </c>
      <c r="M58" s="84" t="s">
        <v>487</v>
      </c>
      <c r="N58" s="84" t="s">
        <v>487</v>
      </c>
      <c r="O58" s="85" t="s">
        <v>487</v>
      </c>
    </row>
    <row r="59" spans="1:21" ht="31.5" customHeight="1" x14ac:dyDescent="0.15">
      <c r="B59" s="1173"/>
      <c r="C59" s="1174"/>
      <c r="D59" s="1180" t="s">
        <v>26</v>
      </c>
      <c r="E59" s="1181"/>
      <c r="F59" s="1181"/>
      <c r="G59" s="1181"/>
      <c r="H59" s="1181"/>
      <c r="I59" s="1181"/>
      <c r="J59" s="1182"/>
      <c r="K59" s="86" t="s">
        <v>487</v>
      </c>
      <c r="L59" s="87" t="s">
        <v>487</v>
      </c>
      <c r="M59" s="87" t="s">
        <v>487</v>
      </c>
      <c r="N59" s="87" t="s">
        <v>487</v>
      </c>
      <c r="O59" s="88" t="s">
        <v>487</v>
      </c>
    </row>
    <row r="60" spans="1:21" ht="31.5" customHeight="1" thickBot="1" x14ac:dyDescent="0.2">
      <c r="B60" s="1175"/>
      <c r="C60" s="1176"/>
      <c r="D60" s="1183" t="s">
        <v>27</v>
      </c>
      <c r="E60" s="1184"/>
      <c r="F60" s="1184"/>
      <c r="G60" s="1184"/>
      <c r="H60" s="1184"/>
      <c r="I60" s="1184"/>
      <c r="J60" s="1185"/>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Zq0ucOU8EdVXlLvHdy8PSseGpVv6cuDQ4FmJkljtSwIA47Q+3DqD35TAoGNqYoILwVmlffxPvUmbXmXEdtBYw==" saltValue="q/vXrLJpN9a8ikS5kCmq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M50" sqref="M50: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6" t="s">
        <v>30</v>
      </c>
      <c r="C41" s="1187"/>
      <c r="D41" s="105"/>
      <c r="E41" s="1192" t="s">
        <v>31</v>
      </c>
      <c r="F41" s="1192"/>
      <c r="G41" s="1192"/>
      <c r="H41" s="1193"/>
      <c r="I41" s="355">
        <v>11632</v>
      </c>
      <c r="J41" s="356">
        <v>11772</v>
      </c>
      <c r="K41" s="356">
        <v>12060</v>
      </c>
      <c r="L41" s="356">
        <v>11686</v>
      </c>
      <c r="M41" s="357">
        <v>10882</v>
      </c>
    </row>
    <row r="42" spans="2:13" ht="27.75" customHeight="1" x14ac:dyDescent="0.15">
      <c r="B42" s="1188"/>
      <c r="C42" s="1189"/>
      <c r="D42" s="106"/>
      <c r="E42" s="1194" t="s">
        <v>32</v>
      </c>
      <c r="F42" s="1194"/>
      <c r="G42" s="1194"/>
      <c r="H42" s="1195"/>
      <c r="I42" s="358" t="s">
        <v>487</v>
      </c>
      <c r="J42" s="359" t="s">
        <v>487</v>
      </c>
      <c r="K42" s="359" t="s">
        <v>487</v>
      </c>
      <c r="L42" s="359" t="s">
        <v>487</v>
      </c>
      <c r="M42" s="360" t="s">
        <v>487</v>
      </c>
    </row>
    <row r="43" spans="2:13" ht="27.75" customHeight="1" x14ac:dyDescent="0.15">
      <c r="B43" s="1188"/>
      <c r="C43" s="1189"/>
      <c r="D43" s="106"/>
      <c r="E43" s="1194" t="s">
        <v>33</v>
      </c>
      <c r="F43" s="1194"/>
      <c r="G43" s="1194"/>
      <c r="H43" s="1195"/>
      <c r="I43" s="358">
        <v>1174</v>
      </c>
      <c r="J43" s="359">
        <v>1079</v>
      </c>
      <c r="K43" s="359">
        <v>1148</v>
      </c>
      <c r="L43" s="359">
        <v>1093</v>
      </c>
      <c r="M43" s="360">
        <v>1130</v>
      </c>
    </row>
    <row r="44" spans="2:13" ht="27.75" customHeight="1" x14ac:dyDescent="0.15">
      <c r="B44" s="1188"/>
      <c r="C44" s="1189"/>
      <c r="D44" s="106"/>
      <c r="E44" s="1194" t="s">
        <v>34</v>
      </c>
      <c r="F44" s="1194"/>
      <c r="G44" s="1194"/>
      <c r="H44" s="1195"/>
      <c r="I44" s="358">
        <v>513</v>
      </c>
      <c r="J44" s="359">
        <v>593</v>
      </c>
      <c r="K44" s="359">
        <v>703</v>
      </c>
      <c r="L44" s="359">
        <v>662</v>
      </c>
      <c r="M44" s="360">
        <v>607</v>
      </c>
    </row>
    <row r="45" spans="2:13" ht="27.75" customHeight="1" x14ac:dyDescent="0.15">
      <c r="B45" s="1188"/>
      <c r="C45" s="1189"/>
      <c r="D45" s="106"/>
      <c r="E45" s="1194" t="s">
        <v>35</v>
      </c>
      <c r="F45" s="1194"/>
      <c r="G45" s="1194"/>
      <c r="H45" s="1195"/>
      <c r="I45" s="358" t="s">
        <v>487</v>
      </c>
      <c r="J45" s="359" t="s">
        <v>487</v>
      </c>
      <c r="K45" s="359" t="s">
        <v>487</v>
      </c>
      <c r="L45" s="359" t="s">
        <v>487</v>
      </c>
      <c r="M45" s="360" t="s">
        <v>487</v>
      </c>
    </row>
    <row r="46" spans="2:13" ht="27.75" customHeight="1" x14ac:dyDescent="0.15">
      <c r="B46" s="1188"/>
      <c r="C46" s="1189"/>
      <c r="D46" s="107"/>
      <c r="E46" s="1194" t="s">
        <v>36</v>
      </c>
      <c r="F46" s="1194"/>
      <c r="G46" s="1194"/>
      <c r="H46" s="1195"/>
      <c r="I46" s="358" t="s">
        <v>487</v>
      </c>
      <c r="J46" s="359" t="s">
        <v>487</v>
      </c>
      <c r="K46" s="359" t="s">
        <v>487</v>
      </c>
      <c r="L46" s="359" t="s">
        <v>487</v>
      </c>
      <c r="M46" s="360" t="s">
        <v>487</v>
      </c>
    </row>
    <row r="47" spans="2:13" ht="27.75" customHeight="1" x14ac:dyDescent="0.15">
      <c r="B47" s="1188"/>
      <c r="C47" s="1189"/>
      <c r="D47" s="108"/>
      <c r="E47" s="1196" t="s">
        <v>37</v>
      </c>
      <c r="F47" s="1197"/>
      <c r="G47" s="1197"/>
      <c r="H47" s="1198"/>
      <c r="I47" s="358" t="s">
        <v>487</v>
      </c>
      <c r="J47" s="359" t="s">
        <v>487</v>
      </c>
      <c r="K47" s="359" t="s">
        <v>487</v>
      </c>
      <c r="L47" s="359" t="s">
        <v>487</v>
      </c>
      <c r="M47" s="360" t="s">
        <v>487</v>
      </c>
    </row>
    <row r="48" spans="2:13" ht="27.75" customHeight="1" x14ac:dyDescent="0.15">
      <c r="B48" s="1188"/>
      <c r="C48" s="1189"/>
      <c r="D48" s="106"/>
      <c r="E48" s="1194" t="s">
        <v>38</v>
      </c>
      <c r="F48" s="1194"/>
      <c r="G48" s="1194"/>
      <c r="H48" s="1195"/>
      <c r="I48" s="358" t="s">
        <v>487</v>
      </c>
      <c r="J48" s="359" t="s">
        <v>487</v>
      </c>
      <c r="K48" s="359" t="s">
        <v>487</v>
      </c>
      <c r="L48" s="359" t="s">
        <v>487</v>
      </c>
      <c r="M48" s="360" t="s">
        <v>487</v>
      </c>
    </row>
    <row r="49" spans="2:13" ht="27.75" customHeight="1" x14ac:dyDescent="0.15">
      <c r="B49" s="1190"/>
      <c r="C49" s="1191"/>
      <c r="D49" s="106"/>
      <c r="E49" s="1194" t="s">
        <v>39</v>
      </c>
      <c r="F49" s="1194"/>
      <c r="G49" s="1194"/>
      <c r="H49" s="1195"/>
      <c r="I49" s="358" t="s">
        <v>487</v>
      </c>
      <c r="J49" s="359" t="s">
        <v>487</v>
      </c>
      <c r="K49" s="359" t="s">
        <v>487</v>
      </c>
      <c r="L49" s="359" t="s">
        <v>487</v>
      </c>
      <c r="M49" s="360" t="s">
        <v>487</v>
      </c>
    </row>
    <row r="50" spans="2:13" ht="27.75" customHeight="1" x14ac:dyDescent="0.15">
      <c r="B50" s="1199" t="s">
        <v>40</v>
      </c>
      <c r="C50" s="1200"/>
      <c r="D50" s="109"/>
      <c r="E50" s="1194" t="s">
        <v>41</v>
      </c>
      <c r="F50" s="1194"/>
      <c r="G50" s="1194"/>
      <c r="H50" s="1195"/>
      <c r="I50" s="358">
        <v>11918</v>
      </c>
      <c r="J50" s="359">
        <v>11871</v>
      </c>
      <c r="K50" s="359">
        <v>13078</v>
      </c>
      <c r="L50" s="359">
        <v>13770</v>
      </c>
      <c r="M50" s="360">
        <v>13807</v>
      </c>
    </row>
    <row r="51" spans="2:13" ht="27.75" customHeight="1" x14ac:dyDescent="0.15">
      <c r="B51" s="1188"/>
      <c r="C51" s="1189"/>
      <c r="D51" s="106"/>
      <c r="E51" s="1194" t="s">
        <v>42</v>
      </c>
      <c r="F51" s="1194"/>
      <c r="G51" s="1194"/>
      <c r="H51" s="1195"/>
      <c r="I51" s="358" t="s">
        <v>487</v>
      </c>
      <c r="J51" s="359">
        <v>43</v>
      </c>
      <c r="K51" s="359" t="s">
        <v>487</v>
      </c>
      <c r="L51" s="359">
        <v>55</v>
      </c>
      <c r="M51" s="360">
        <v>48</v>
      </c>
    </row>
    <row r="52" spans="2:13" ht="27.75" customHeight="1" x14ac:dyDescent="0.15">
      <c r="B52" s="1190"/>
      <c r="C52" s="1191"/>
      <c r="D52" s="106"/>
      <c r="E52" s="1194" t="s">
        <v>43</v>
      </c>
      <c r="F52" s="1194"/>
      <c r="G52" s="1194"/>
      <c r="H52" s="1195"/>
      <c r="I52" s="358">
        <v>12781</v>
      </c>
      <c r="J52" s="359">
        <v>12692</v>
      </c>
      <c r="K52" s="359">
        <v>12788</v>
      </c>
      <c r="L52" s="359">
        <v>12334</v>
      </c>
      <c r="M52" s="360">
        <v>10574</v>
      </c>
    </row>
    <row r="53" spans="2:13" ht="27.75" customHeight="1" thickBot="1" x14ac:dyDescent="0.2">
      <c r="B53" s="1201" t="s">
        <v>19</v>
      </c>
      <c r="C53" s="1202"/>
      <c r="D53" s="110"/>
      <c r="E53" s="1203" t="s">
        <v>44</v>
      </c>
      <c r="F53" s="1203"/>
      <c r="G53" s="1203"/>
      <c r="H53" s="1204"/>
      <c r="I53" s="361">
        <v>-11379</v>
      </c>
      <c r="J53" s="362">
        <v>-11162</v>
      </c>
      <c r="K53" s="362">
        <v>-11956</v>
      </c>
      <c r="L53" s="362">
        <v>-12718</v>
      </c>
      <c r="M53" s="363">
        <v>-11811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3qIs9CCJqxlRhRoVzbTZfr9CfWmFDMrd4zFuyGvxFpuzLDvUdXtteZyUJ8j+MmDmRjnJfV94ulEkw2SeaGX/A==" saltValue="sflR8TH0ACxVAZoQX/o7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3" t="s">
        <v>46</v>
      </c>
      <c r="D55" s="1213"/>
      <c r="E55" s="1214"/>
      <c r="F55" s="122">
        <v>2373</v>
      </c>
      <c r="G55" s="122">
        <v>2178</v>
      </c>
      <c r="H55" s="123">
        <v>2360</v>
      </c>
    </row>
    <row r="56" spans="2:8" ht="52.5" customHeight="1" x14ac:dyDescent="0.15">
      <c r="B56" s="124"/>
      <c r="C56" s="1215" t="s">
        <v>47</v>
      </c>
      <c r="D56" s="1215"/>
      <c r="E56" s="1216"/>
      <c r="F56" s="125">
        <v>1501</v>
      </c>
      <c r="G56" s="125">
        <v>1473</v>
      </c>
      <c r="H56" s="126">
        <v>1407</v>
      </c>
    </row>
    <row r="57" spans="2:8" ht="53.25" customHeight="1" x14ac:dyDescent="0.15">
      <c r="B57" s="124"/>
      <c r="C57" s="1217" t="s">
        <v>48</v>
      </c>
      <c r="D57" s="1217"/>
      <c r="E57" s="1218"/>
      <c r="F57" s="127">
        <v>8192</v>
      </c>
      <c r="G57" s="127">
        <v>9122</v>
      </c>
      <c r="H57" s="128">
        <v>9339</v>
      </c>
    </row>
    <row r="58" spans="2:8" ht="45.75" customHeight="1" x14ac:dyDescent="0.15">
      <c r="B58" s="129"/>
      <c r="C58" s="1205" t="s">
        <v>558</v>
      </c>
      <c r="D58" s="1206"/>
      <c r="E58" s="1207"/>
      <c r="F58" s="130">
        <v>2616</v>
      </c>
      <c r="G58" s="130">
        <v>2826</v>
      </c>
      <c r="H58" s="131">
        <v>2832</v>
      </c>
    </row>
    <row r="59" spans="2:8" ht="45.75" customHeight="1" x14ac:dyDescent="0.15">
      <c r="B59" s="129"/>
      <c r="C59" s="1205" t="s">
        <v>561</v>
      </c>
      <c r="D59" s="1206"/>
      <c r="E59" s="1207"/>
      <c r="F59" s="130">
        <v>2137</v>
      </c>
      <c r="G59" s="130">
        <v>2267</v>
      </c>
      <c r="H59" s="131">
        <v>2578</v>
      </c>
    </row>
    <row r="60" spans="2:8" ht="45.75" customHeight="1" x14ac:dyDescent="0.15">
      <c r="B60" s="129"/>
      <c r="C60" s="1205" t="s">
        <v>562</v>
      </c>
      <c r="D60" s="1206"/>
      <c r="E60" s="1207"/>
      <c r="F60" s="130">
        <v>2134</v>
      </c>
      <c r="G60" s="130">
        <v>2562</v>
      </c>
      <c r="H60" s="131">
        <v>2292</v>
      </c>
    </row>
    <row r="61" spans="2:8" ht="45.75" customHeight="1" x14ac:dyDescent="0.15">
      <c r="B61" s="129"/>
      <c r="C61" s="1205" t="s">
        <v>559</v>
      </c>
      <c r="D61" s="1206"/>
      <c r="E61" s="1207"/>
      <c r="F61" s="130">
        <v>1007</v>
      </c>
      <c r="G61" s="130">
        <v>1209</v>
      </c>
      <c r="H61" s="131">
        <v>1413</v>
      </c>
    </row>
    <row r="62" spans="2:8" ht="45.75" customHeight="1" thickBot="1" x14ac:dyDescent="0.2">
      <c r="B62" s="132"/>
      <c r="C62" s="1208" t="s">
        <v>560</v>
      </c>
      <c r="D62" s="1209"/>
      <c r="E62" s="1210"/>
      <c r="F62" s="133">
        <v>223</v>
      </c>
      <c r="G62" s="133">
        <v>190</v>
      </c>
      <c r="H62" s="134">
        <v>157</v>
      </c>
    </row>
    <row r="63" spans="2:8" ht="52.5" customHeight="1" thickBot="1" x14ac:dyDescent="0.2">
      <c r="B63" s="135"/>
      <c r="C63" s="1211" t="s">
        <v>49</v>
      </c>
      <c r="D63" s="1211"/>
      <c r="E63" s="1212"/>
      <c r="F63" s="136">
        <v>12066</v>
      </c>
      <c r="G63" s="136">
        <v>12773</v>
      </c>
      <c r="H63" s="137">
        <v>13106</v>
      </c>
    </row>
    <row r="64" spans="2:8" x14ac:dyDescent="0.15"/>
  </sheetData>
  <sheetProtection algorithmName="SHA-512" hashValue="u16G9FGlJlM7786kGBijXIOgBbJgTjIcKY2wH2Eft9opImLYUAzO/koTkNJNxgosnHeDTsJX/oWIy0hExdeP+Q==" saltValue="BSpzxKDlI50MyzOCtf0H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29460</v>
      </c>
      <c r="E3" s="156"/>
      <c r="F3" s="157">
        <v>62383</v>
      </c>
      <c r="G3" s="158"/>
      <c r="H3" s="159"/>
    </row>
    <row r="4" spans="1:8" x14ac:dyDescent="0.15">
      <c r="A4" s="160"/>
      <c r="B4" s="161"/>
      <c r="C4" s="162"/>
      <c r="D4" s="163">
        <v>21189</v>
      </c>
      <c r="E4" s="164"/>
      <c r="F4" s="165">
        <v>35325</v>
      </c>
      <c r="G4" s="166"/>
      <c r="H4" s="167"/>
    </row>
    <row r="5" spans="1:8" x14ac:dyDescent="0.15">
      <c r="A5" s="148" t="s">
        <v>519</v>
      </c>
      <c r="B5" s="153"/>
      <c r="C5" s="154"/>
      <c r="D5" s="155">
        <v>37369</v>
      </c>
      <c r="E5" s="156"/>
      <c r="F5" s="157">
        <v>63812</v>
      </c>
      <c r="G5" s="158"/>
      <c r="H5" s="159"/>
    </row>
    <row r="6" spans="1:8" x14ac:dyDescent="0.15">
      <c r="A6" s="160"/>
      <c r="B6" s="161"/>
      <c r="C6" s="162"/>
      <c r="D6" s="163">
        <v>32139</v>
      </c>
      <c r="E6" s="164"/>
      <c r="F6" s="165">
        <v>33848</v>
      </c>
      <c r="G6" s="166"/>
      <c r="H6" s="167"/>
    </row>
    <row r="7" spans="1:8" x14ac:dyDescent="0.15">
      <c r="A7" s="148" t="s">
        <v>520</v>
      </c>
      <c r="B7" s="153"/>
      <c r="C7" s="154"/>
      <c r="D7" s="155">
        <v>35908</v>
      </c>
      <c r="E7" s="156"/>
      <c r="F7" s="157">
        <v>45945</v>
      </c>
      <c r="G7" s="158"/>
      <c r="H7" s="159"/>
    </row>
    <row r="8" spans="1:8" x14ac:dyDescent="0.15">
      <c r="A8" s="160"/>
      <c r="B8" s="161"/>
      <c r="C8" s="162"/>
      <c r="D8" s="163">
        <v>29859</v>
      </c>
      <c r="E8" s="164"/>
      <c r="F8" s="165">
        <v>25180</v>
      </c>
      <c r="G8" s="166"/>
      <c r="H8" s="167"/>
    </row>
    <row r="9" spans="1:8" x14ac:dyDescent="0.15">
      <c r="A9" s="148" t="s">
        <v>521</v>
      </c>
      <c r="B9" s="153"/>
      <c r="C9" s="154"/>
      <c r="D9" s="155">
        <v>39063</v>
      </c>
      <c r="E9" s="156"/>
      <c r="F9" s="157">
        <v>44475</v>
      </c>
      <c r="G9" s="158"/>
      <c r="H9" s="159"/>
    </row>
    <row r="10" spans="1:8" x14ac:dyDescent="0.15">
      <c r="A10" s="160"/>
      <c r="B10" s="161"/>
      <c r="C10" s="162"/>
      <c r="D10" s="163">
        <v>31148</v>
      </c>
      <c r="E10" s="164"/>
      <c r="F10" s="165">
        <v>24780</v>
      </c>
      <c r="G10" s="166"/>
      <c r="H10" s="167"/>
    </row>
    <row r="11" spans="1:8" x14ac:dyDescent="0.15">
      <c r="A11" s="148" t="s">
        <v>522</v>
      </c>
      <c r="B11" s="153"/>
      <c r="C11" s="154"/>
      <c r="D11" s="155">
        <v>25217</v>
      </c>
      <c r="E11" s="156"/>
      <c r="F11" s="157">
        <v>45982</v>
      </c>
      <c r="G11" s="158"/>
      <c r="H11" s="159"/>
    </row>
    <row r="12" spans="1:8" x14ac:dyDescent="0.15">
      <c r="A12" s="160"/>
      <c r="B12" s="161"/>
      <c r="C12" s="168"/>
      <c r="D12" s="163">
        <v>22479</v>
      </c>
      <c r="E12" s="164"/>
      <c r="F12" s="165">
        <v>25583</v>
      </c>
      <c r="G12" s="166"/>
      <c r="H12" s="167"/>
    </row>
    <row r="13" spans="1:8" x14ac:dyDescent="0.15">
      <c r="A13" s="148"/>
      <c r="B13" s="153"/>
      <c r="C13" s="169"/>
      <c r="D13" s="170">
        <v>33403</v>
      </c>
      <c r="E13" s="171"/>
      <c r="F13" s="172">
        <v>52519</v>
      </c>
      <c r="G13" s="173"/>
      <c r="H13" s="159"/>
    </row>
    <row r="14" spans="1:8" x14ac:dyDescent="0.15">
      <c r="A14" s="160"/>
      <c r="B14" s="161"/>
      <c r="C14" s="162"/>
      <c r="D14" s="163">
        <v>27363</v>
      </c>
      <c r="E14" s="164"/>
      <c r="F14" s="165">
        <v>28943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6.01</v>
      </c>
      <c r="C19" s="174">
        <f>ROUND(VALUE(SUBSTITUTE(実質収支比率等に係る経年分析!G$48,"▲","-")),2)</f>
        <v>6.57</v>
      </c>
      <c r="D19" s="174">
        <f>ROUND(VALUE(SUBSTITUTE(実質収支比率等に係る経年分析!H$48,"▲","-")),2)</f>
        <v>7.9</v>
      </c>
      <c r="E19" s="174">
        <f>ROUND(VALUE(SUBSTITUTE(実質収支比率等に係る経年分析!I$48,"▲","-")),2)</f>
        <v>7.35</v>
      </c>
      <c r="F19" s="174">
        <f>ROUND(VALUE(SUBSTITUTE(実質収支比率等に係る経年分析!J$48,"▲","-")),2)</f>
        <v>5.0999999999999996</v>
      </c>
    </row>
    <row r="20" spans="1:11" x14ac:dyDescent="0.15">
      <c r="A20" s="174" t="s">
        <v>53</v>
      </c>
      <c r="B20" s="174">
        <f>ROUND(VALUE(SUBSTITUTE(実質収支比率等に係る経年分析!F$47,"▲","-")),2)</f>
        <v>24.98</v>
      </c>
      <c r="C20" s="174">
        <f>ROUND(VALUE(SUBSTITUTE(実質収支比率等に係る経年分析!G$47,"▲","-")),2)</f>
        <v>20.87</v>
      </c>
      <c r="D20" s="174">
        <f>ROUND(VALUE(SUBSTITUTE(実質収支比率等に係る経年分析!H$47,"▲","-")),2)</f>
        <v>19.36</v>
      </c>
      <c r="E20" s="174">
        <f>ROUND(VALUE(SUBSTITUTE(実質収支比率等に係る経年分析!I$47,"▲","-")),2)</f>
        <v>18.12</v>
      </c>
      <c r="F20" s="174">
        <f>ROUND(VALUE(SUBSTITUTE(実質収支比率等に係る経年分析!J$47,"▲","-")),2)</f>
        <v>19.260000000000002</v>
      </c>
    </row>
    <row r="21" spans="1:11" x14ac:dyDescent="0.15">
      <c r="A21" s="174" t="s">
        <v>54</v>
      </c>
      <c r="B21" s="174">
        <f>IF(ISNUMBER(VALUE(SUBSTITUTE(実質収支比率等に係る経年分析!F$49,"▲","-"))),ROUND(VALUE(SUBSTITUTE(実質収支比率等に係る経年分析!F$49,"▲","-")),2),NA())</f>
        <v>2.79</v>
      </c>
      <c r="C21" s="174">
        <f>IF(ISNUMBER(VALUE(SUBSTITUTE(実質収支比率等に係る経年分析!G$49,"▲","-"))),ROUND(VALUE(SUBSTITUTE(実質収支比率等に係る経年分析!G$49,"▲","-")),2),NA())</f>
        <v>-1.92</v>
      </c>
      <c r="D21" s="174">
        <f>IF(ISNUMBER(VALUE(SUBSTITUTE(実質収支比率等に係る経年分析!H$49,"▲","-"))),ROUND(VALUE(SUBSTITUTE(実質収支比率等に係る経年分析!H$49,"▲","-")),2),NA())</f>
        <v>3.1</v>
      </c>
      <c r="E21" s="174">
        <f>IF(ISNUMBER(VALUE(SUBSTITUTE(実質収支比率等に係る経年分析!I$49,"▲","-"))),ROUND(VALUE(SUBSTITUTE(実質収支比率等に係る経年分析!I$49,"▲","-")),2),NA())</f>
        <v>-2.3199999999999998</v>
      </c>
      <c r="F21" s="174">
        <f>IF(ISNUMBER(VALUE(SUBSTITUTE(実質収支比率等に係る経年分析!J$49,"▲","-"))),ROUND(VALUE(SUBSTITUTE(実質収支比率等に係る経年分析!J$49,"▲","-")),2),NA())</f>
        <v>-0.05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0.02</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5.0999999999999996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1082</v>
      </c>
      <c r="E42" s="176"/>
      <c r="F42" s="176"/>
      <c r="G42" s="176">
        <f>'実質公債費比率（分子）の構造'!L$52</f>
        <v>1094</v>
      </c>
      <c r="H42" s="176"/>
      <c r="I42" s="176"/>
      <c r="J42" s="176">
        <f>'実質公債費比率（分子）の構造'!M$52</f>
        <v>1088</v>
      </c>
      <c r="K42" s="176"/>
      <c r="L42" s="176"/>
      <c r="M42" s="176">
        <f>'実質公債費比率（分子）の構造'!N$52</f>
        <v>1102</v>
      </c>
      <c r="N42" s="176"/>
      <c r="O42" s="176"/>
      <c r="P42" s="176">
        <f>'実質公債費比率（分子）の構造'!O$52</f>
        <v>1077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57</v>
      </c>
      <c r="C45" s="176"/>
      <c r="D45" s="176"/>
      <c r="E45" s="176">
        <f>'実質公債費比率（分子）の構造'!L$49</f>
        <v>48</v>
      </c>
      <c r="F45" s="176"/>
      <c r="G45" s="176"/>
      <c r="H45" s="176">
        <f>'実質公債費比率（分子）の構造'!M$49</f>
        <v>48</v>
      </c>
      <c r="I45" s="176"/>
      <c r="J45" s="176"/>
      <c r="K45" s="176">
        <f>'実質公債費比率（分子）の構造'!N$49</f>
        <v>49</v>
      </c>
      <c r="L45" s="176"/>
      <c r="M45" s="176"/>
      <c r="N45" s="176">
        <f>'実質公債費比率（分子）の構造'!O$49</f>
        <v>49</v>
      </c>
      <c r="O45" s="176"/>
      <c r="P45" s="176"/>
    </row>
    <row r="46" spans="1:16" x14ac:dyDescent="0.15">
      <c r="A46" s="176" t="s">
        <v>64</v>
      </c>
      <c r="B46" s="176">
        <f>'実質公債費比率（分子）の構造'!K$48</f>
        <v>110</v>
      </c>
      <c r="C46" s="176"/>
      <c r="D46" s="176"/>
      <c r="E46" s="176">
        <f>'実質公債費比率（分子）の構造'!L$48</f>
        <v>119</v>
      </c>
      <c r="F46" s="176"/>
      <c r="G46" s="176"/>
      <c r="H46" s="176">
        <f>'実質公債費比率（分子）の構造'!M$48</f>
        <v>127</v>
      </c>
      <c r="I46" s="176"/>
      <c r="J46" s="176"/>
      <c r="K46" s="176">
        <f>'実質公債費比率（分子）の構造'!N$48</f>
        <v>97</v>
      </c>
      <c r="L46" s="176"/>
      <c r="M46" s="176"/>
      <c r="N46" s="176">
        <f>'実質公債費比率（分子）の構造'!O$48</f>
        <v>98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946</v>
      </c>
      <c r="C49" s="176"/>
      <c r="D49" s="176"/>
      <c r="E49" s="176">
        <f>'実質公債費比率（分子）の構造'!L$45</f>
        <v>972</v>
      </c>
      <c r="F49" s="176"/>
      <c r="G49" s="176"/>
      <c r="H49" s="176">
        <f>'実質公債費比率（分子）の構造'!M$45</f>
        <v>976</v>
      </c>
      <c r="I49" s="176"/>
      <c r="J49" s="176"/>
      <c r="K49" s="176">
        <f>'実質公債費比率（分子）の構造'!N$45</f>
        <v>1098</v>
      </c>
      <c r="L49" s="176"/>
      <c r="M49" s="176"/>
      <c r="N49" s="176">
        <f>'実質公債費比率（分子）の構造'!O$45</f>
        <v>1157</v>
      </c>
      <c r="O49" s="176"/>
      <c r="P49" s="176"/>
    </row>
    <row r="50" spans="1:16" x14ac:dyDescent="0.15">
      <c r="A50" s="176" t="s">
        <v>67</v>
      </c>
      <c r="B50" s="176" t="e">
        <f>NA()</f>
        <v>#N/A</v>
      </c>
      <c r="C50" s="176">
        <f>IF(ISNUMBER('実質公債費比率（分子）の構造'!K$53),'実質公債費比率（分子）の構造'!K$53,NA())</f>
        <v>31</v>
      </c>
      <c r="D50" s="176" t="e">
        <f>NA()</f>
        <v>#N/A</v>
      </c>
      <c r="E50" s="176" t="e">
        <f>NA()</f>
        <v>#N/A</v>
      </c>
      <c r="F50" s="176">
        <f>IF(ISNUMBER('実質公債費比率（分子）の構造'!L$53),'実質公債費比率（分子）の構造'!L$53,NA())</f>
        <v>45</v>
      </c>
      <c r="G50" s="176" t="e">
        <f>NA()</f>
        <v>#N/A</v>
      </c>
      <c r="H50" s="176" t="e">
        <f>NA()</f>
        <v>#N/A</v>
      </c>
      <c r="I50" s="176">
        <f>IF(ISNUMBER('実質公債費比率（分子）の構造'!M$53),'実質公債費比率（分子）の構造'!M$53,NA())</f>
        <v>63</v>
      </c>
      <c r="J50" s="176" t="e">
        <f>NA()</f>
        <v>#N/A</v>
      </c>
      <c r="K50" s="176" t="e">
        <f>NA()</f>
        <v>#N/A</v>
      </c>
      <c r="L50" s="176">
        <f>IF(ISNUMBER('実質公債費比率（分子）の構造'!N$53),'実質公債費比率（分子）の構造'!N$53,NA())</f>
        <v>142</v>
      </c>
      <c r="M50" s="176" t="e">
        <f>NA()</f>
        <v>#N/A</v>
      </c>
      <c r="N50" s="176" t="e">
        <f>NA()</f>
        <v>#N/A</v>
      </c>
      <c r="O50" s="176">
        <f>IF(ISNUMBER('実質公債費比率（分子）の構造'!O$53),'実質公債費比率（分子）の構造'!O$53,NA())</f>
        <v>227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12781</v>
      </c>
      <c r="E56" s="175"/>
      <c r="F56" s="175"/>
      <c r="G56" s="175">
        <f>'将来負担比率（分子）の構造'!J$52</f>
        <v>12692</v>
      </c>
      <c r="H56" s="175"/>
      <c r="I56" s="175"/>
      <c r="J56" s="175">
        <f>'将来負担比率（分子）の構造'!K$52</f>
        <v>12788</v>
      </c>
      <c r="K56" s="175"/>
      <c r="L56" s="175"/>
      <c r="M56" s="175">
        <f>'将来負担比率（分子）の構造'!L$52</f>
        <v>12334</v>
      </c>
      <c r="N56" s="175"/>
      <c r="O56" s="175"/>
      <c r="P56" s="175">
        <f>'将来負担比率（分子）の構造'!M$52</f>
        <v>10574</v>
      </c>
    </row>
    <row r="57" spans="1:16" x14ac:dyDescent="0.15">
      <c r="A57" s="175" t="s">
        <v>42</v>
      </c>
      <c r="B57" s="175"/>
      <c r="C57" s="175"/>
      <c r="D57" s="175" t="str">
        <f>'将来負担比率（分子）の構造'!I$51</f>
        <v>-</v>
      </c>
      <c r="E57" s="175"/>
      <c r="F57" s="175"/>
      <c r="G57" s="175">
        <f>'将来負担比率（分子）の構造'!J$51</f>
        <v>43</v>
      </c>
      <c r="H57" s="175"/>
      <c r="I57" s="175"/>
      <c r="J57" s="175" t="str">
        <f>'将来負担比率（分子）の構造'!K$51</f>
        <v>-</v>
      </c>
      <c r="K57" s="175"/>
      <c r="L57" s="175"/>
      <c r="M57" s="175">
        <f>'将来負担比率（分子）の構造'!L$51</f>
        <v>55</v>
      </c>
      <c r="N57" s="175"/>
      <c r="O57" s="175"/>
      <c r="P57" s="175">
        <f>'将来負担比率（分子）の構造'!M$51</f>
        <v>48</v>
      </c>
    </row>
    <row r="58" spans="1:16" x14ac:dyDescent="0.15">
      <c r="A58" s="175" t="s">
        <v>41</v>
      </c>
      <c r="B58" s="175"/>
      <c r="C58" s="175"/>
      <c r="D58" s="175">
        <f>'将来負担比率（分子）の構造'!I$50</f>
        <v>11918</v>
      </c>
      <c r="E58" s="175"/>
      <c r="F58" s="175"/>
      <c r="G58" s="175">
        <f>'将来負担比率（分子）の構造'!J$50</f>
        <v>11871</v>
      </c>
      <c r="H58" s="175"/>
      <c r="I58" s="175"/>
      <c r="J58" s="175">
        <f>'将来負担比率（分子）の構造'!K$50</f>
        <v>13078</v>
      </c>
      <c r="K58" s="175"/>
      <c r="L58" s="175"/>
      <c r="M58" s="175">
        <f>'将来負担比率（分子）の構造'!L$50</f>
        <v>13770</v>
      </c>
      <c r="N58" s="175"/>
      <c r="O58" s="175"/>
      <c r="P58" s="175">
        <f>'将来負担比率（分子）の構造'!M$50</f>
        <v>13807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513</v>
      </c>
      <c r="C63" s="175"/>
      <c r="D63" s="175"/>
      <c r="E63" s="175">
        <f>'将来負担比率（分子）の構造'!J$44</f>
        <v>593</v>
      </c>
      <c r="F63" s="175"/>
      <c r="G63" s="175"/>
      <c r="H63" s="175">
        <f>'将来負担比率（分子）の構造'!K$44</f>
        <v>703</v>
      </c>
      <c r="I63" s="175"/>
      <c r="J63" s="175"/>
      <c r="K63" s="175">
        <f>'将来負担比率（分子）の構造'!L$44</f>
        <v>662</v>
      </c>
      <c r="L63" s="175"/>
      <c r="M63" s="175"/>
      <c r="N63" s="175">
        <f>'将来負担比率（分子）の構造'!M$44</f>
        <v>607</v>
      </c>
      <c r="O63" s="175"/>
      <c r="P63" s="175"/>
    </row>
    <row r="64" spans="1:16" x14ac:dyDescent="0.15">
      <c r="A64" s="175" t="s">
        <v>33</v>
      </c>
      <c r="B64" s="175">
        <f>'将来負担比率（分子）の構造'!I$43</f>
        <v>1174</v>
      </c>
      <c r="C64" s="175"/>
      <c r="D64" s="175"/>
      <c r="E64" s="175">
        <f>'将来負担比率（分子）の構造'!J$43</f>
        <v>1079</v>
      </c>
      <c r="F64" s="175"/>
      <c r="G64" s="175"/>
      <c r="H64" s="175">
        <f>'将来負担比率（分子）の構造'!K$43</f>
        <v>1148</v>
      </c>
      <c r="I64" s="175"/>
      <c r="J64" s="175"/>
      <c r="K64" s="175">
        <f>'将来負担比率（分子）の構造'!L$43</f>
        <v>1093</v>
      </c>
      <c r="L64" s="175"/>
      <c r="M64" s="175"/>
      <c r="N64" s="175">
        <f>'将来負担比率（分子）の構造'!M$43</f>
        <v>1130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11632</v>
      </c>
      <c r="C66" s="175"/>
      <c r="D66" s="175"/>
      <c r="E66" s="175">
        <f>'将来負担比率（分子）の構造'!J$41</f>
        <v>11772</v>
      </c>
      <c r="F66" s="175"/>
      <c r="G66" s="175"/>
      <c r="H66" s="175">
        <f>'将来負担比率（分子）の構造'!K$41</f>
        <v>12060</v>
      </c>
      <c r="I66" s="175"/>
      <c r="J66" s="175"/>
      <c r="K66" s="175">
        <f>'将来負担比率（分子）の構造'!L$41</f>
        <v>11686</v>
      </c>
      <c r="L66" s="175"/>
      <c r="M66" s="175"/>
      <c r="N66" s="175">
        <f>'将来負担比率（分子）の構造'!M$41</f>
        <v>10882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2373</v>
      </c>
      <c r="C72" s="179">
        <f>基金残高に係る経年分析!G55</f>
        <v>2178</v>
      </c>
      <c r="D72" s="179">
        <f>基金残高に係る経年分析!H55</f>
        <v>2360</v>
      </c>
    </row>
    <row r="73" spans="1:16" x14ac:dyDescent="0.15">
      <c r="A73" s="178" t="s">
        <v>74</v>
      </c>
      <c r="B73" s="179">
        <f>基金残高に係る経年分析!F56</f>
        <v>1501</v>
      </c>
      <c r="C73" s="179">
        <f>基金残高に係る経年分析!G56</f>
        <v>1473</v>
      </c>
      <c r="D73" s="179">
        <f>基金残高に係る経年分析!H56</f>
        <v>1407</v>
      </c>
    </row>
    <row r="74" spans="1:16" x14ac:dyDescent="0.15">
      <c r="A74" s="178" t="s">
        <v>75</v>
      </c>
      <c r="B74" s="179">
        <f>基金残高に係る経年分析!F57</f>
        <v>8192</v>
      </c>
      <c r="C74" s="179">
        <f>基金残高に係る経年分析!G57</f>
        <v>9122</v>
      </c>
      <c r="D74" s="179">
        <f>基金残高に係る経年分析!H57</f>
        <v>9339</v>
      </c>
    </row>
  </sheetData>
  <sheetProtection algorithmName="SHA-512" hashValue="Ou70ZC5TEeLvAoylPTE0wznY8p8RGt5mRmQaU0TMh8QRcuzEXUqW7HyRA/1knRA6q1pIEvS1568dZD4cJl+sSA==" saltValue="RVqZMZx9nGWl7ir/W0tn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2025-03-17T07:56:05Z</cp:lastPrinted>
  <dcterms:created xsi:type="dcterms:W3CDTF">2025-02-19T02:44:37Z</dcterms:created>
  <dcterms:modified xsi:type="dcterms:W3CDTF">2025-03-21T00:45:16Z</dcterms:modified>
  <cp:category/>
</cp:coreProperties>
</file>