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事務関係\#H30上水道課\H30調査関係\H29公営企業経営比較分析\"/>
    </mc:Choice>
  </mc:AlternateContent>
  <workbookProtection workbookAlgorithmName="SHA-512" workbookHashValue="3c5DVpWRrFmx6vhvwtCGGtrVUxJc135In6wl7s9NzcN2UbHqdY6vJNjut7mlXTqerxEdeE9/HbQbKIuldQQ1kA==" workbookSaltValue="xxOKGiriSXeQw7KvWnMcMA==" workbookSpinCount="100000" lockStructure="1"/>
  <bookViews>
    <workbookView xWindow="0" yWindow="0" windowWidth="20490" windowHeight="753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<sst xmlns="http://schemas.openxmlformats.org/spreadsheetml/2006/main" count="240" uniqueCount="124">
  <si>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</si>
  <si>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</si>
  <si>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</si>
  <si>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</si>
  <si>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</si>
  <si>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</si>
  <si>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</si>
  <si>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</si>
  <si>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</si>
  <si>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</si>
  <si>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</si>
  <si>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</si>
  <si>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</si>
  <si>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</si>
  <si>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</si>
  <si>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</si>
  <si>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</si>
  <si>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</si>
  <si>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</si>
  <si>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</si>
  <si>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</si>
  <si>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</si>
  <si>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</si>
  <si>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</si>
  <si>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</si>
  <si>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</si>
  <si>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</si>
  <si>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</si>
  <si>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</si>
  <si>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</si>
  <si>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</si>
  <si>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</si>
  <si>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</si>
  <si>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</si>
  <si>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</si>
  <si>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</si>
  <si>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</si>
  <si>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</si>
  <si>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</si>
  <si>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</si>
  <si>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</si>
  <si>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</si>
  <si>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</si>
  <si>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</si>
  <si>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</si>
  <si>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</si>
  <si>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</si>
  <si>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</si>
  <si>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</si>
  <si>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</si>
  <si>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</si>
  <si>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</si>
  <si>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</si>
  <si>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</si>
  <si>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</si>
  <si>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</si>
  <si>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</si>
  <si>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</si>
  <si>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</si>
  <si>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</si>
  <si>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</si>
  <si>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</si>
  <si>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</si>
  <si>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</si>
  <si>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</si>
  <si>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</si>
  <si>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</si>
  <si>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</si>
  <si>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</si>
  <si>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</si>
  <si>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</si>
  <si>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</si>
  <si>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</si>
  <si>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</si>
  <si>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</si>
  <si>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</si>
  <si>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</si>
  <si>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</si>
  <si>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</si>
  <si>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</si>
  <si>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</si>
  <si>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</si>
  <si>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</si>
  <si>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</si>
  <si>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</si>
  <si>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</si>
  <si>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</si>
  <si>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</si>
  <si>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</si>
  <si>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</si>
  <si>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</si>
  <si>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</si>
  <si>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</si>
  <si>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</si>
  <si>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</si>
  <si>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</si>
  <si>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</si>
  <si>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</si>
  <si>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</si>
  <si>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</si>
  <si>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</si>
  <si>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</si>
  <si>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</si>
  <si>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</si>
  <si>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</si>
  <si>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</si>
  <si>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</si>
  <si>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</si>
  <si>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岐阜県　瑞穂市神戸町水道組合</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</si>
  <si>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</si>
  <si>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</si>
  <si>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</si>
  <si>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</si>
  <si>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</si>
  <si>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</si>
  <si>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</si>
  <si>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</si>
  <si>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</si>
  <si>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</si>
  <si>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</si>
  <si>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</si>
  <si>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「収益的収支比率」は、100％以上であり収支は黒字になっています。今後見込まれる更新投資等に充てる財源の確保を一層進める必要があります。
「④企業債残高対給水収益比率」は、類似団体に比べ低い水準にありますが、今後水道施設の更新などにより企業債などの増加が見込まれるため、給水収益と企業債残高のバランスに留意する必要があります。
「⑥給水原価」は、井戸水による自己水であるため低く抑えられており、「⑤料金回収率」は全国平均を大きく上回っています。引き続き安定した給水事業を維持していくための更なる財源確保が求められます。
「⑦施設利用率」は、給水人口の減少などの影響により全国平均を下回っています。将来人口に鑑み、施設の老朽化に伴う水源地等の更新時には、施設規模を見直す必要があります。
「⑧有収率」は、類似団体に比べ若干高くなっていますが、漏水調査、老朽管の更新、修繕などを継続し、有収率向上に努めます。</t>
    <phoneticPr fontId="4"/>
  </si>
  <si>
    <t>　平成６、７年の下水道整備に併せて管路の更新を実施しており、施工後２０年を経過しています。現在は管路の耐用年数に達していませんが、今後は耐震化を踏まえた管路更新を計画的に実施する必要があります。</t>
    <phoneticPr fontId="4"/>
  </si>
  <si>
    <t>　給水区域内人口の減少などにより、料金収入が減少し、管路の老朽に伴う更新需要の増加が見込まれるなか、今後も引続き組合単独で水道事業を維持していくには、水道料金や施設規模の大幅な見直しを実施するなどの取り組みが必要となるため、水道事業への統合を主軸として、経営基盤強化に向けた取り組みを積極的に進めます。平成３０年度末をもって組合を解散し、瑞穂市水道事業へ統合すべく事務を推進しています。</t>
    <rPh sb="121" eb="123">
      <t>シュジク</t>
    </rPh>
    <rPh sb="151" eb="153">
      <t>ヘイセイ</t>
    </rPh>
    <rPh sb="155" eb="157">
      <t>ネンド</t>
    </rPh>
    <rPh sb="157" eb="158">
      <t>マツ</t>
    </rPh>
    <rPh sb="162" eb="164">
      <t>クミアイ</t>
    </rPh>
    <rPh sb="165" eb="167">
      <t>カイサン</t>
    </rPh>
    <rPh sb="169" eb="172">
      <t>ミズホシ</t>
    </rPh>
    <rPh sb="172" eb="174">
      <t>スイドウ</t>
    </rPh>
    <rPh sb="174" eb="176">
      <t>ジギョウ</t>
    </rPh>
    <rPh sb="177" eb="179">
      <t>トウゴウ</t>
    </rPh>
    <rPh sb="182" eb="184">
      <t>ジム</t>
    </rPh>
    <rPh sb="185" eb="187">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</si>
</sst>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C9-4243-AF34-35A9AEDCB33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c:ext xmlns:c16="http://schemas.microsoft.com/office/drawing/2014/chart" uri="{C3380CC4-5D6E-409C-BE32-E72D297353CC}">
              <c16:uniqueId val="{00000001-F2C9-4243-AF34-35A9AEDCB33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80.510000000000005</c:v>
                </c:pt>
                <c:pt idx="1">
                  <c:v>70.709999999999994</c:v>
                </c:pt>
                <c:pt idx="2">
                  <c:v>60.47</c:v>
                </c:pt>
                <c:pt idx="3">
                  <c:v>50.63</c:v>
                </c:pt>
                <c:pt idx="4">
                  <c:v>49.95</c:v>
                </c:pt>
              </c:numCache>
            </c:numRef>
          </c:val>
          <c:extLst>
            <c:ext xmlns:c16="http://schemas.microsoft.com/office/drawing/2014/chart" uri="{C3380CC4-5D6E-409C-BE32-E72D297353CC}">
              <c16:uniqueId val="{00000000-0D4B-4E6C-A6C4-C4889248FA1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c:ext xmlns:c16="http://schemas.microsoft.com/office/drawing/2014/chart" uri="{C3380CC4-5D6E-409C-BE32-E72D297353CC}">
              <c16:uniqueId val="{00000001-0D4B-4E6C-A6C4-C4889248FA1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52.49</c:v>
                </c:pt>
                <c:pt idx="1">
                  <c:v>58.95</c:v>
                </c:pt>
                <c:pt idx="2">
                  <c:v>68.180000000000007</c:v>
                </c:pt>
                <c:pt idx="3">
                  <c:v>81.41</c:v>
                </c:pt>
                <c:pt idx="4">
                  <c:v>81.17</c:v>
                </c:pt>
              </c:numCache>
            </c:numRef>
          </c:val>
          <c:extLst>
            <c:ext xmlns:c16="http://schemas.microsoft.com/office/drawing/2014/chart" uri="{C3380CC4-5D6E-409C-BE32-E72D297353CC}">
              <c16:uniqueId val="{00000000-2AAF-4B2F-9278-068EE67EB402}"/>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c:ext xmlns:c16="http://schemas.microsoft.com/office/drawing/2014/chart" uri="{C3380CC4-5D6E-409C-BE32-E72D297353CC}">
              <c16:uniqueId val="{00000001-2AAF-4B2F-9278-068EE67EB402}"/>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112.93</c:v>
                </c:pt>
                <c:pt idx="1">
                  <c:v>88.58</c:v>
                </c:pt>
                <c:pt idx="2">
                  <c:v>116.19</c:v>
                </c:pt>
                <c:pt idx="3">
                  <c:v>108.07</c:v>
                </c:pt>
                <c:pt idx="4">
                  <c:v>116.38</c:v>
                </c:pt>
              </c:numCache>
            </c:numRef>
          </c:val>
          <c:extLst>
            <c:ext xmlns:c16="http://schemas.microsoft.com/office/drawing/2014/chart" uri="{C3380CC4-5D6E-409C-BE32-E72D297353CC}">
              <c16:uniqueId val="{00000000-D4DD-42A5-AE7A-6A4EB965AF5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c:ext xmlns:c16="http://schemas.microsoft.com/office/drawing/2014/chart" uri="{C3380CC4-5D6E-409C-BE32-E72D297353CC}">
              <c16:uniqueId val="{00000001-D4DD-42A5-AE7A-6A4EB965AF5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6E-4C0B-8D20-81655C8C9D0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6E-4C0B-8D20-81655C8C9D0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E0-4AC1-A8B6-5B70426FCCB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E0-4AC1-A8B6-5B70426FCCB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E4-4493-8282-8A65811D53B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E4-4493-8282-8A65811D53B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08-4EE2-BF97-F8CF2F6E183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08-4EE2-BF97-F8CF2F6E183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642.28</c:v>
                </c:pt>
                <c:pt idx="1">
                  <c:v>593.58000000000004</c:v>
                </c:pt>
                <c:pt idx="2">
                  <c:v>551.87</c:v>
                </c:pt>
                <c:pt idx="3">
                  <c:v>509.66</c:v>
                </c:pt>
                <c:pt idx="4">
                  <c:v>467.07</c:v>
                </c:pt>
              </c:numCache>
            </c:numRef>
          </c:val>
          <c:extLst>
            <c:ext xmlns:c16="http://schemas.microsoft.com/office/drawing/2014/chart" uri="{C3380CC4-5D6E-409C-BE32-E72D297353CC}">
              <c16:uniqueId val="{00000000-4898-4AB0-A933-9F84E1A53B7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c:ext xmlns:c16="http://schemas.microsoft.com/office/drawing/2014/chart" uri="{C3380CC4-5D6E-409C-BE32-E72D297353CC}">
              <c16:uniqueId val="{00000001-4898-4AB0-A933-9F84E1A53B7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92.98</c:v>
                </c:pt>
                <c:pt idx="1">
                  <c:v>72.22</c:v>
                </c:pt>
                <c:pt idx="2">
                  <c:v>93.63</c:v>
                </c:pt>
                <c:pt idx="3">
                  <c:v>91.17</c:v>
                </c:pt>
                <c:pt idx="4">
                  <c:v>98.63</c:v>
                </c:pt>
              </c:numCache>
            </c:numRef>
          </c:val>
          <c:extLst>
            <c:ext xmlns:c16="http://schemas.microsoft.com/office/drawing/2014/chart" uri="{C3380CC4-5D6E-409C-BE32-E72D297353CC}">
              <c16:uniqueId val="{00000000-4DD5-4148-8519-70EF22426F2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c:ext xmlns:c16="http://schemas.microsoft.com/office/drawing/2014/chart" uri="{C3380CC4-5D6E-409C-BE32-E72D297353CC}">
              <c16:uniqueId val="{00000001-4DD5-4148-8519-70EF22426F2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108.56</c:v>
                </c:pt>
                <c:pt idx="1">
                  <c:v>143.25</c:v>
                </c:pt>
                <c:pt idx="2">
                  <c:v>111.14</c:v>
                </c:pt>
                <c:pt idx="3">
                  <c:v>114.01</c:v>
                </c:pt>
                <c:pt idx="4">
                  <c:v>106.41</c:v>
                </c:pt>
              </c:numCache>
            </c:numRef>
          </c:val>
          <c:extLst>
            <c:ext xmlns:c16="http://schemas.microsoft.com/office/drawing/2014/chart" uri="{C3380CC4-5D6E-409C-BE32-E72D297353CC}">
              <c16:uniqueId val="{00000000-A85C-46C9-BC88-7EFA68B7FD7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c:ext xmlns:c16="http://schemas.microsoft.com/office/drawing/2014/chart" uri="{C3380CC4-5D6E-409C-BE32-E72D297353CC}">
              <c16:uniqueId val="{00000001-A85C-46C9-BC88-7EFA68B7FD7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岐阜県　瑞穂市神戸町水道組合</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t="str">
        <f>データ!$R$6</f>
        <v>-</v>
      </c>
      <c r="AM8" s="66"/>
      <c r="AN8" s="66"/>
      <c r="AO8" s="66"/>
      <c r="AP8" s="66"/>
      <c r="AQ8" s="66"/>
      <c r="AR8" s="66"/>
      <c r="AS8" s="66"/>
      <c r="AT8" s="65" t="str">
        <f>データ!$S$6</f>
        <v>-</v>
      </c>
      <c r="AU8" s="65"/>
      <c r="AV8" s="65"/>
      <c r="AW8" s="65"/>
      <c r="AX8" s="65"/>
      <c r="AY8" s="65"/>
      <c r="AZ8" s="65"/>
      <c r="BA8" s="65"/>
      <c r="BB8" s="65" t="str">
        <f>データ!$T$6</f>
        <v>-</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0.79</v>
      </c>
      <c r="Q10" s="65"/>
      <c r="R10" s="65"/>
      <c r="S10" s="65"/>
      <c r="T10" s="65"/>
      <c r="U10" s="65"/>
      <c r="V10" s="65"/>
      <c r="W10" s="66">
        <f>データ!$Q$6</f>
        <v>1890</v>
      </c>
      <c r="X10" s="66"/>
      <c r="Y10" s="66"/>
      <c r="Z10" s="66"/>
      <c r="AA10" s="66"/>
      <c r="AB10" s="66"/>
      <c r="AC10" s="66"/>
      <c r="AD10" s="2"/>
      <c r="AE10" s="2"/>
      <c r="AF10" s="2"/>
      <c r="AG10" s="2"/>
      <c r="AH10" s="2"/>
      <c r="AI10" s="2"/>
      <c r="AJ10" s="2"/>
      <c r="AK10" s="2"/>
      <c r="AL10" s="66">
        <f>データ!$U$6</f>
        <v>585</v>
      </c>
      <c r="AM10" s="66"/>
      <c r="AN10" s="66"/>
      <c r="AO10" s="66"/>
      <c r="AP10" s="66"/>
      <c r="AQ10" s="66"/>
      <c r="AR10" s="66"/>
      <c r="AS10" s="66"/>
      <c r="AT10" s="65">
        <f>データ!$V$6</f>
        <v>0.43</v>
      </c>
      <c r="AU10" s="65"/>
      <c r="AV10" s="65"/>
      <c r="AW10" s="65"/>
      <c r="AX10" s="65"/>
      <c r="AY10" s="65"/>
      <c r="AZ10" s="65"/>
      <c r="BA10" s="65"/>
      <c r="BB10" s="65">
        <f>データ!$W$6</f>
        <v>1360.47</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53</v>
      </c>
      <c r="N85" s="26" t="s">
        <v>54</v>
      </c>
      <c r="O85" s="26" t="str">
        <f>データ!EN6</f>
        <v>【0.72】</v>
      </c>
    </row>
  </sheetData>
  <sheetProtection algorithmName="SHA-512" hashValue="g+UajnDad72Zdpnkkk9IuA6MBJs+rdfYnTwAWMkzZgvU/qKike/lZMGregyl75Q/qnjpuXQBA8T3MLkP0Z0vUQ==" saltValue="LL2M4ZO28tDmhD0CrZ4u+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39370078740157483" right="0.19685039370078741" top="0.19685039370078741" bottom="0.19685039370078741" header="0.19685039370078741" footer="0.19685039370078741"/>
  <pageSetup paperSize="8" scale="7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218201</v>
      </c>
      <c r="D6" s="33">
        <f t="shared" si="3"/>
        <v>47</v>
      </c>
      <c r="E6" s="33">
        <f t="shared" si="3"/>
        <v>1</v>
      </c>
      <c r="F6" s="33">
        <f t="shared" si="3"/>
        <v>0</v>
      </c>
      <c r="G6" s="33">
        <f t="shared" si="3"/>
        <v>0</v>
      </c>
      <c r="H6" s="33" t="str">
        <f t="shared" si="3"/>
        <v>岐阜県　瑞穂市神戸町水道組合</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0.79</v>
      </c>
      <c r="Q6" s="34">
        <f t="shared" si="3"/>
        <v>1890</v>
      </c>
      <c r="R6" s="34" t="str">
        <f t="shared" si="3"/>
        <v>-</v>
      </c>
      <c r="S6" s="34" t="str">
        <f t="shared" si="3"/>
        <v>-</v>
      </c>
      <c r="T6" s="34" t="str">
        <f t="shared" si="3"/>
        <v>-</v>
      </c>
      <c r="U6" s="34">
        <f t="shared" si="3"/>
        <v>585</v>
      </c>
      <c r="V6" s="34">
        <f t="shared" si="3"/>
        <v>0.43</v>
      </c>
      <c r="W6" s="34">
        <f t="shared" si="3"/>
        <v>1360.47</v>
      </c>
      <c r="X6" s="35">
        <f>IF(X7="",NA(),X7)</f>
        <v>112.93</v>
      </c>
      <c r="Y6" s="35">
        <f t="shared" ref="Y6:AG6" si="4">IF(Y7="",NA(),Y7)</f>
        <v>88.58</v>
      </c>
      <c r="Z6" s="35">
        <f t="shared" si="4"/>
        <v>116.19</v>
      </c>
      <c r="AA6" s="35">
        <f t="shared" si="4"/>
        <v>108.07</v>
      </c>
      <c r="AB6" s="35">
        <f t="shared" si="4"/>
        <v>116.38</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642.28</v>
      </c>
      <c r="BF6" s="35">
        <f t="shared" ref="BF6:BN6" si="7">IF(BF7="",NA(),BF7)</f>
        <v>593.58000000000004</v>
      </c>
      <c r="BG6" s="35">
        <f t="shared" si="7"/>
        <v>551.87</v>
      </c>
      <c r="BH6" s="35">
        <f t="shared" si="7"/>
        <v>509.66</v>
      </c>
      <c r="BI6" s="35">
        <f t="shared" si="7"/>
        <v>467.07</v>
      </c>
      <c r="BJ6" s="35">
        <f t="shared" si="7"/>
        <v>1462.56</v>
      </c>
      <c r="BK6" s="35">
        <f t="shared" si="7"/>
        <v>1486.62</v>
      </c>
      <c r="BL6" s="35">
        <f t="shared" si="7"/>
        <v>1510.14</v>
      </c>
      <c r="BM6" s="35">
        <f t="shared" si="7"/>
        <v>1595.62</v>
      </c>
      <c r="BN6" s="35">
        <f t="shared" si="7"/>
        <v>1302.33</v>
      </c>
      <c r="BO6" s="34" t="str">
        <f>IF(BO7="","",IF(BO7="-","【-】","【"&amp;SUBSTITUTE(TEXT(BO7,"#,##0.00"),"-","△")&amp;"】"))</f>
        <v>【1,141.75】</v>
      </c>
      <c r="BP6" s="35">
        <f>IF(BP7="",NA(),BP7)</f>
        <v>92.98</v>
      </c>
      <c r="BQ6" s="35">
        <f t="shared" ref="BQ6:BY6" si="8">IF(BQ7="",NA(),BQ7)</f>
        <v>72.22</v>
      </c>
      <c r="BR6" s="35">
        <f t="shared" si="8"/>
        <v>93.63</v>
      </c>
      <c r="BS6" s="35">
        <f t="shared" si="8"/>
        <v>91.17</v>
      </c>
      <c r="BT6" s="35">
        <f t="shared" si="8"/>
        <v>98.63</v>
      </c>
      <c r="BU6" s="35">
        <f t="shared" si="8"/>
        <v>32.39</v>
      </c>
      <c r="BV6" s="35">
        <f t="shared" si="8"/>
        <v>24.39</v>
      </c>
      <c r="BW6" s="35">
        <f t="shared" si="8"/>
        <v>22.67</v>
      </c>
      <c r="BX6" s="35">
        <f t="shared" si="8"/>
        <v>37.92</v>
      </c>
      <c r="BY6" s="35">
        <f t="shared" si="8"/>
        <v>40.89</v>
      </c>
      <c r="BZ6" s="34" t="str">
        <f>IF(BZ7="","",IF(BZ7="-","【-】","【"&amp;SUBSTITUTE(TEXT(BZ7,"#,##0.00"),"-","△")&amp;"】"))</f>
        <v>【54.93】</v>
      </c>
      <c r="CA6" s="35">
        <f>IF(CA7="",NA(),CA7)</f>
        <v>108.56</v>
      </c>
      <c r="CB6" s="35">
        <f t="shared" ref="CB6:CJ6" si="9">IF(CB7="",NA(),CB7)</f>
        <v>143.25</v>
      </c>
      <c r="CC6" s="35">
        <f t="shared" si="9"/>
        <v>111.14</v>
      </c>
      <c r="CD6" s="35">
        <f t="shared" si="9"/>
        <v>114.01</v>
      </c>
      <c r="CE6" s="35">
        <f t="shared" si="9"/>
        <v>106.41</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80.510000000000005</v>
      </c>
      <c r="CM6" s="35">
        <f t="shared" ref="CM6:CU6" si="10">IF(CM7="",NA(),CM7)</f>
        <v>70.709999999999994</v>
      </c>
      <c r="CN6" s="35">
        <f t="shared" si="10"/>
        <v>60.47</v>
      </c>
      <c r="CO6" s="35">
        <f t="shared" si="10"/>
        <v>50.63</v>
      </c>
      <c r="CP6" s="35">
        <f t="shared" si="10"/>
        <v>49.95</v>
      </c>
      <c r="CQ6" s="35">
        <f t="shared" si="10"/>
        <v>50.49</v>
      </c>
      <c r="CR6" s="35">
        <f t="shared" si="10"/>
        <v>48.36</v>
      </c>
      <c r="CS6" s="35">
        <f t="shared" si="10"/>
        <v>48.7</v>
      </c>
      <c r="CT6" s="35">
        <f t="shared" si="10"/>
        <v>46.9</v>
      </c>
      <c r="CU6" s="35">
        <f t="shared" si="10"/>
        <v>47.95</v>
      </c>
      <c r="CV6" s="34" t="str">
        <f>IF(CV7="","",IF(CV7="-","【-】","【"&amp;SUBSTITUTE(TEXT(CV7,"#,##0.00"),"-","△")&amp;"】"))</f>
        <v>【56.91】</v>
      </c>
      <c r="CW6" s="35">
        <f>IF(CW7="",NA(),CW7)</f>
        <v>52.49</v>
      </c>
      <c r="CX6" s="35">
        <f t="shared" ref="CX6:DF6" si="11">IF(CX7="",NA(),CX7)</f>
        <v>58.95</v>
      </c>
      <c r="CY6" s="35">
        <f t="shared" si="11"/>
        <v>68.180000000000007</v>
      </c>
      <c r="CZ6" s="35">
        <f t="shared" si="11"/>
        <v>81.41</v>
      </c>
      <c r="DA6" s="35">
        <f t="shared" si="11"/>
        <v>81.17</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218201</v>
      </c>
      <c r="D7" s="37">
        <v>47</v>
      </c>
      <c r="E7" s="37">
        <v>1</v>
      </c>
      <c r="F7" s="37">
        <v>0</v>
      </c>
      <c r="G7" s="37">
        <v>0</v>
      </c>
      <c r="H7" s="37" t="s">
        <v>108</v>
      </c>
      <c r="I7" s="37" t="s">
        <v>109</v>
      </c>
      <c r="J7" s="37" t="s">
        <v>110</v>
      </c>
      <c r="K7" s="37" t="s">
        <v>111</v>
      </c>
      <c r="L7" s="37" t="s">
        <v>112</v>
      </c>
      <c r="M7" s="37" t="s">
        <v>113</v>
      </c>
      <c r="N7" s="38" t="s">
        <v>114</v>
      </c>
      <c r="O7" s="38" t="s">
        <v>115</v>
      </c>
      <c r="P7" s="38">
        <v>0.79</v>
      </c>
      <c r="Q7" s="38">
        <v>1890</v>
      </c>
      <c r="R7" s="38" t="s">
        <v>114</v>
      </c>
      <c r="S7" s="38" t="s">
        <v>114</v>
      </c>
      <c r="T7" s="38" t="s">
        <v>114</v>
      </c>
      <c r="U7" s="38">
        <v>585</v>
      </c>
      <c r="V7" s="38">
        <v>0.43</v>
      </c>
      <c r="W7" s="38">
        <v>1360.47</v>
      </c>
      <c r="X7" s="38">
        <v>112.93</v>
      </c>
      <c r="Y7" s="38">
        <v>88.58</v>
      </c>
      <c r="Z7" s="38">
        <v>116.19</v>
      </c>
      <c r="AA7" s="38">
        <v>108.07</v>
      </c>
      <c r="AB7" s="38">
        <v>116.38</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642.28</v>
      </c>
      <c r="BF7" s="38">
        <v>593.58000000000004</v>
      </c>
      <c r="BG7" s="38">
        <v>551.87</v>
      </c>
      <c r="BH7" s="38">
        <v>509.66</v>
      </c>
      <c r="BI7" s="38">
        <v>467.07</v>
      </c>
      <c r="BJ7" s="38">
        <v>1462.56</v>
      </c>
      <c r="BK7" s="38">
        <v>1486.62</v>
      </c>
      <c r="BL7" s="38">
        <v>1510.14</v>
      </c>
      <c r="BM7" s="38">
        <v>1595.62</v>
      </c>
      <c r="BN7" s="38">
        <v>1302.33</v>
      </c>
      <c r="BO7" s="38">
        <v>1141.75</v>
      </c>
      <c r="BP7" s="38">
        <v>92.98</v>
      </c>
      <c r="BQ7" s="38">
        <v>72.22</v>
      </c>
      <c r="BR7" s="38">
        <v>93.63</v>
      </c>
      <c r="BS7" s="38">
        <v>91.17</v>
      </c>
      <c r="BT7" s="38">
        <v>98.63</v>
      </c>
      <c r="BU7" s="38">
        <v>32.39</v>
      </c>
      <c r="BV7" s="38">
        <v>24.39</v>
      </c>
      <c r="BW7" s="38">
        <v>22.67</v>
      </c>
      <c r="BX7" s="38">
        <v>37.92</v>
      </c>
      <c r="BY7" s="38">
        <v>40.89</v>
      </c>
      <c r="BZ7" s="38">
        <v>54.93</v>
      </c>
      <c r="CA7" s="38">
        <v>108.56</v>
      </c>
      <c r="CB7" s="38">
        <v>143.25</v>
      </c>
      <c r="CC7" s="38">
        <v>111.14</v>
      </c>
      <c r="CD7" s="38">
        <v>114.01</v>
      </c>
      <c r="CE7" s="38">
        <v>106.41</v>
      </c>
      <c r="CF7" s="38">
        <v>530.83000000000004</v>
      </c>
      <c r="CG7" s="38">
        <v>734.18</v>
      </c>
      <c r="CH7" s="38">
        <v>789.62</v>
      </c>
      <c r="CI7" s="38">
        <v>423.18</v>
      </c>
      <c r="CJ7" s="38">
        <v>383.2</v>
      </c>
      <c r="CK7" s="38">
        <v>292.18</v>
      </c>
      <c r="CL7" s="38">
        <v>80.510000000000005</v>
      </c>
      <c r="CM7" s="38">
        <v>70.709999999999994</v>
      </c>
      <c r="CN7" s="38">
        <v>60.47</v>
      </c>
      <c r="CO7" s="38">
        <v>50.63</v>
      </c>
      <c r="CP7" s="38">
        <v>49.95</v>
      </c>
      <c r="CQ7" s="38">
        <v>50.49</v>
      </c>
      <c r="CR7" s="38">
        <v>48.36</v>
      </c>
      <c r="CS7" s="38">
        <v>48.7</v>
      </c>
      <c r="CT7" s="38">
        <v>46.9</v>
      </c>
      <c r="CU7" s="38">
        <v>47.95</v>
      </c>
      <c r="CV7" s="38">
        <v>56.91</v>
      </c>
      <c r="CW7" s="38">
        <v>52.49</v>
      </c>
      <c r="CX7" s="38">
        <v>58.95</v>
      </c>
      <c r="CY7" s="38">
        <v>68.180000000000007</v>
      </c>
      <c r="CZ7" s="38">
        <v>81.41</v>
      </c>
      <c r="DA7" s="38">
        <v>81.17</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瑞穂市役所</cp:lastModifiedBy>
  <cp:lastPrinted>2019-01-18T06:39:31Z</cp:lastPrinted>
  <dcterms:created xsi:type="dcterms:W3CDTF">2018-12-03T08:43:53Z</dcterms:created>
  <dcterms:modified xsi:type="dcterms:W3CDTF">2019-02-04T05:22:01Z</dcterms:modified>
  <cp:category/>
</cp:coreProperties>
</file>