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事務関係\#H31・R01上水道課\【P1・2】H31水道事業会計\★公営企業経営比較分析表（平成30年度決算）\【経営比較分析表】212164瑞穂市\"/>
    </mc:Choice>
  </mc:AlternateContent>
  <workbookProtection workbookAlgorithmName="SHA-512" workbookHashValue="6s7894OxfqvFRem66ArLSY4vtEIDQaOxCMGf1AggOAR9rme4U2zuCJKA4+pySrnOngPdk2MRK/034/+9bHRn/g==" workbookSaltValue="XgKCB/V5AWSKvxsECvy+j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<sst xmlns="http://schemas.openxmlformats.org/spreadsheetml/2006/main" count="228" uniqueCount="112">
  <si>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</si>
  <si>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</si>
  <si>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</si>
  <si>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</si>
  <si>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</si>
  <si>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</si>
  <si>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</si>
  <si>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</si>
  <si>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</si>
  <si>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</si>
  <si>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</si>
  <si>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</si>
  <si>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</si>
  <si>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</si>
  <si>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</si>
  <si>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</si>
  <si>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</si>
  <si>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</si>
  <si>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</si>
  <si>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</si>
  <si>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</si>
  <si>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</si>
  <si>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</si>
  <si>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</si>
  <si>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</si>
  <si>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</si>
  <si>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</si>
  <si>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</si>
  <si>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</si>
  <si>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</si>
  <si>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</si>
  <si>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</si>
  <si>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</si>
  <si>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</si>
  <si>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</si>
  <si>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</si>
  <si>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</si>
  <si>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</si>
  <si>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</si>
  <si>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</si>
  <si>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</si>
  <si>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</si>
  <si>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</si>
  <si>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</si>
  <si>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</si>
  <si>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</si>
  <si>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</si>
  <si>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</si>
  <si>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</si>
  <si>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</si>
  <si>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</si>
  <si>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</si>
  <si>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</si>
  <si>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</si>
  <si>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</si>
  <si>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</si>
  <si>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</si>
  <si>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</si>
  <si>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</si>
  <si>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</si>
  <si>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</si>
  <si>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</si>
  <si>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</si>
  <si>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</si>
  <si>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</si>
  <si>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</si>
  <si>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</si>
  <si>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</si>
  <si>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</si>
  <si>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</si>
  <si>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</si>
  <si>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</si>
  <si>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</si>
  <si>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</si>
  <si>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</si>
  <si>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</si>
  <si>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</si>
  <si>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</si>
  <si>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</si>
  <si>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</si>
  <si>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</si>
  <si>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</si>
  <si>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</si>
  <si>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</si>
  <si>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</si>
  <si>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</si>
  <si>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</si>
  <si>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</si>
  <si>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</si>
  <si>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</si>
  <si>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</si>
  <si>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</si>
  <si>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</si>
  <si>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</si>
  <si>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</si>
  <si>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</si>
  <si>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岐阜県　瑞穂市神戸町水道組合</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</si>
  <si>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</si>
  <si>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</si>
  <si>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</si>
  <si>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</si>
  <si>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</si>
  <si>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</si>
  <si>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</si>
  <si>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</si>
  <si>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</si>
  <si>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</si>
  <si>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</si>
  <si>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</si>
  <si>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６、７年の下水道整備に併せて管路の更新を実施しており、施工後２０年を経過しています。現在は管路の耐用年数に達していませんが、今後は耐震化を踏まえた管路更新を計画的に実施する必要があります。</t>
    <phoneticPr fontId="4"/>
  </si>
  <si>
    <t>「収益的収支比率」は、過去３年間は100％以上であったのに対し、３０年度はこれを随分下回っていますが、平成３０年度末をもって組合を解散し瑞穂市水道事業へ統合したことにより、打切り決算となることで料金の未収が発生したことなどが原因だと考えられます。
「④企業債残高対給水収益比率」は、類似団体に比べ低い水準であり良い状況ではありますが、今後は、水道施設の更新などにより企業債などの増加が見込まれるため、給水収益と企業債残高のバランスに留意する必要があります。
「⑥給水原価」は、井戸水による自己水であるため低く抑えられており、「⑤料金回収率」は全国平均を大きく上回っています。引き続き安定した給水事業を維持していくための更なる財源確保が求められます。
「⑦施設利用率」は、給水人口の減少などの影響により全国平均並みとなっています。将来人口に鑑み、施設の老朽化に伴う水源地等の更新時には、施設規模を見直す必要があります。
「⑧有収率」は、類似団体に比べ若干高くなっていますが、今後も漏水調査、老朽管の更新、修繕などを継続し、有収率向上に努めます。</t>
    <rPh sb="11" eb="13">
      <t>カコ</t>
    </rPh>
    <rPh sb="14" eb="16">
      <t>ネンカン</t>
    </rPh>
    <rPh sb="29" eb="30">
      <t>タイ</t>
    </rPh>
    <rPh sb="40" eb="42">
      <t>ズイブン</t>
    </rPh>
    <rPh sb="42" eb="44">
      <t>シタマワ</t>
    </rPh>
    <rPh sb="86" eb="88">
      <t>ウチキ</t>
    </rPh>
    <rPh sb="89" eb="91">
      <t>ケッサン</t>
    </rPh>
    <rPh sb="97" eb="99">
      <t>リョウキン</t>
    </rPh>
    <rPh sb="100" eb="101">
      <t>ミ</t>
    </rPh>
    <rPh sb="103" eb="105">
      <t>ハッセイ</t>
    </rPh>
    <rPh sb="112" eb="114">
      <t>ゲンイン</t>
    </rPh>
    <rPh sb="116" eb="117">
      <t>カンガ</t>
    </rPh>
    <rPh sb="155" eb="156">
      <t>ヨ</t>
    </rPh>
    <rPh sb="157" eb="159">
      <t>ジョウキョウ</t>
    </rPh>
    <rPh sb="354" eb="355">
      <t>ナ</t>
    </rPh>
    <rPh sb="436" eb="438">
      <t>コンゴ</t>
    </rPh>
    <phoneticPr fontId="4"/>
  </si>
  <si>
    <t>　給水区域内人口の減少などにより、料金収入が減少し、管路の老朽に伴う更新需要の増加が見込まれるなか、今後も引続き組合単独で水道事業を維持していくには、水道料金や施設規模の大幅な見直しを実施するなどの取り組みが必要となるため、経営基盤強化に向けた取り組みとして、平成３０年度末をもって水道組合を解散し、瑞穂市水道事業へ統合するために必要な事務を完了しました。</t>
    <rPh sb="141" eb="143">
      <t>スイドウ</t>
    </rPh>
    <rPh sb="165" eb="167">
      <t>ヒツヨウ</t>
    </rPh>
    <rPh sb="171" eb="173">
      <t>カンリョウ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</si>
</sst>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6" fillId="0" borderId="0" xfId="0" applyFont="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C2-411D-AD96-C183897011E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F7C2-411D-AD96-C183897011E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70.709999999999994</c:v>
                </c:pt>
                <c:pt idx="1">
                  <c:v>60.47</c:v>
                </c:pt>
                <c:pt idx="2">
                  <c:v>50.63</c:v>
                </c:pt>
                <c:pt idx="3">
                  <c:v>49.95</c:v>
                </c:pt>
                <c:pt idx="4">
                  <c:v>50.24</c:v>
                </c:pt>
              </c:numCache>
            </c:numRef>
          </c:val>
          <c:extLst>
            <c:ext xmlns:c16="http://schemas.microsoft.com/office/drawing/2014/chart" uri="{C3380CC4-5D6E-409C-BE32-E72D297353CC}">
              <c16:uniqueId val="{00000000-5987-4CC9-9C12-536DC0E285A0}"/>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5987-4CC9-9C12-536DC0E285A0}"/>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58.95</c:v>
                </c:pt>
                <c:pt idx="1">
                  <c:v>68.180000000000007</c:v>
                </c:pt>
                <c:pt idx="2">
                  <c:v>81.41</c:v>
                </c:pt>
                <c:pt idx="3">
                  <c:v>81.17</c:v>
                </c:pt>
                <c:pt idx="4">
                  <c:v>81.31</c:v>
                </c:pt>
              </c:numCache>
            </c:numRef>
          </c:val>
          <c:extLst>
            <c:ext xmlns:c16="http://schemas.microsoft.com/office/drawing/2014/chart" uri="{C3380CC4-5D6E-409C-BE32-E72D297353CC}">
              <c16:uniqueId val="{00000000-BD13-4729-AB24-F8C524F84142}"/>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BD13-4729-AB24-F8C524F84142}"/>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88.58</c:v>
                </c:pt>
                <c:pt idx="1">
                  <c:v>116.19</c:v>
                </c:pt>
                <c:pt idx="2">
                  <c:v>108.07</c:v>
                </c:pt>
                <c:pt idx="3">
                  <c:v>116.38</c:v>
                </c:pt>
                <c:pt idx="4">
                  <c:v>86.94</c:v>
                </c:pt>
              </c:numCache>
            </c:numRef>
          </c:val>
          <c:extLst>
            <c:ext xmlns:c16="http://schemas.microsoft.com/office/drawing/2014/chart" uri="{C3380CC4-5D6E-409C-BE32-E72D297353CC}">
              <c16:uniqueId val="{00000000-D892-4D03-A4A2-5E00180DF285}"/>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D892-4D03-A4A2-5E00180DF285}"/>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DC-4F17-BA2F-4C0B76EEA5B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DC-4F17-BA2F-4C0B76EEA5B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2A-4409-92F5-01E39143EDBA}"/>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2A-4409-92F5-01E39143EDBA}"/>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0C-4E73-A2F9-271ED50FFF1E}"/>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0C-4E73-A2F9-271ED50FFF1E}"/>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4D-4DCC-880F-55E5ED5E0E5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4D-4DCC-880F-55E5ED5E0E5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593.58000000000004</c:v>
                </c:pt>
                <c:pt idx="1">
                  <c:v>551.87</c:v>
                </c:pt>
                <c:pt idx="2">
                  <c:v>509.66</c:v>
                </c:pt>
                <c:pt idx="3">
                  <c:v>467.07</c:v>
                </c:pt>
                <c:pt idx="4">
                  <c:v>494.43</c:v>
                </c:pt>
              </c:numCache>
            </c:numRef>
          </c:val>
          <c:extLst>
            <c:ext xmlns:c16="http://schemas.microsoft.com/office/drawing/2014/chart" uri="{C3380CC4-5D6E-409C-BE32-E72D297353CC}">
              <c16:uniqueId val="{00000000-FD1A-450C-88DE-4FA08656151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FD1A-450C-88DE-4FA08656151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72.22</c:v>
                </c:pt>
                <c:pt idx="1">
                  <c:v>93.63</c:v>
                </c:pt>
                <c:pt idx="2">
                  <c:v>91.17</c:v>
                </c:pt>
                <c:pt idx="3">
                  <c:v>98.63</c:v>
                </c:pt>
                <c:pt idx="4">
                  <c:v>72.36</c:v>
                </c:pt>
              </c:numCache>
            </c:numRef>
          </c:val>
          <c:extLst>
            <c:ext xmlns:c16="http://schemas.microsoft.com/office/drawing/2014/chart" uri="{C3380CC4-5D6E-409C-BE32-E72D297353CC}">
              <c16:uniqueId val="{00000000-3E96-4D87-A294-17B60A7250B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3E96-4D87-A294-17B60A7250B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143.25</c:v>
                </c:pt>
                <c:pt idx="1">
                  <c:v>111.14</c:v>
                </c:pt>
                <c:pt idx="2">
                  <c:v>114.01</c:v>
                </c:pt>
                <c:pt idx="3">
                  <c:v>106.41</c:v>
                </c:pt>
                <c:pt idx="4">
                  <c:v>122.16</c:v>
                </c:pt>
              </c:numCache>
            </c:numRef>
          </c:val>
          <c:extLst>
            <c:ext xmlns:c16="http://schemas.microsoft.com/office/drawing/2014/chart" uri="{C3380CC4-5D6E-409C-BE32-E72D297353CC}">
              <c16:uniqueId val="{00000000-0A1D-49E0-A641-220E6D4B65A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0A1D-49E0-A641-220E6D4B65A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岐阜県　瑞穂市神戸町水道組合</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t="str">
        <f>データ!$R$6</f>
        <v>-</v>
      </c>
      <c r="AM8" s="67"/>
      <c r="AN8" s="67"/>
      <c r="AO8" s="67"/>
      <c r="AP8" s="67"/>
      <c r="AQ8" s="67"/>
      <c r="AR8" s="67"/>
      <c r="AS8" s="67"/>
      <c r="AT8" s="66" t="str">
        <f>データ!$S$6</f>
        <v>-</v>
      </c>
      <c r="AU8" s="66"/>
      <c r="AV8" s="66"/>
      <c r="AW8" s="66"/>
      <c r="AX8" s="66"/>
      <c r="AY8" s="66"/>
      <c r="AZ8" s="66"/>
      <c r="BA8" s="66"/>
      <c r="BB8" s="66" t="str">
        <f>データ!$T$6</f>
        <v>-</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0.78</v>
      </c>
      <c r="Q10" s="66"/>
      <c r="R10" s="66"/>
      <c r="S10" s="66"/>
      <c r="T10" s="66"/>
      <c r="U10" s="66"/>
      <c r="V10" s="66"/>
      <c r="W10" s="67">
        <f>データ!$Q$6</f>
        <v>1890</v>
      </c>
      <c r="X10" s="67"/>
      <c r="Y10" s="67"/>
      <c r="Z10" s="67"/>
      <c r="AA10" s="67"/>
      <c r="AB10" s="67"/>
      <c r="AC10" s="67"/>
      <c r="AD10" s="2"/>
      <c r="AE10" s="2"/>
      <c r="AF10" s="2"/>
      <c r="AG10" s="2"/>
      <c r="AH10" s="2"/>
      <c r="AI10" s="2"/>
      <c r="AJ10" s="2"/>
      <c r="AK10" s="2"/>
      <c r="AL10" s="67">
        <f>データ!$U$6</f>
        <v>575</v>
      </c>
      <c r="AM10" s="67"/>
      <c r="AN10" s="67"/>
      <c r="AO10" s="67"/>
      <c r="AP10" s="67"/>
      <c r="AQ10" s="67"/>
      <c r="AR10" s="67"/>
      <c r="AS10" s="67"/>
      <c r="AT10" s="66">
        <f>データ!$V$6</f>
        <v>0.43</v>
      </c>
      <c r="AU10" s="66"/>
      <c r="AV10" s="66"/>
      <c r="AW10" s="66"/>
      <c r="AX10" s="66"/>
      <c r="AY10" s="66"/>
      <c r="AZ10" s="66"/>
      <c r="BA10" s="66"/>
      <c r="BB10" s="66">
        <f>データ!$W$6</f>
        <v>1337.21</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43"/>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110</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109</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111</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Hxxbr2DVwdB21eqE7LZv73nFsdIB+lBJV4rlJuu1CZwn14u8+yVVcJnY+SoKmG2dlmbaTLhZtzQ8uylsGRhbJQ==" saltValue="jkdW26LsCLjvFRRacj982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218201</v>
      </c>
      <c r="D6" s="34">
        <f t="shared" si="3"/>
        <v>47</v>
      </c>
      <c r="E6" s="34">
        <f t="shared" si="3"/>
        <v>1</v>
      </c>
      <c r="F6" s="34">
        <f t="shared" si="3"/>
        <v>0</v>
      </c>
      <c r="G6" s="34">
        <f t="shared" si="3"/>
        <v>0</v>
      </c>
      <c r="H6" s="34" t="str">
        <f t="shared" si="3"/>
        <v>岐阜県　瑞穂市神戸町水道組合</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0.78</v>
      </c>
      <c r="Q6" s="35">
        <f t="shared" si="3"/>
        <v>1890</v>
      </c>
      <c r="R6" s="35" t="str">
        <f t="shared" si="3"/>
        <v>-</v>
      </c>
      <c r="S6" s="35" t="str">
        <f t="shared" si="3"/>
        <v>-</v>
      </c>
      <c r="T6" s="35" t="str">
        <f t="shared" si="3"/>
        <v>-</v>
      </c>
      <c r="U6" s="35">
        <f t="shared" si="3"/>
        <v>575</v>
      </c>
      <c r="V6" s="35">
        <f t="shared" si="3"/>
        <v>0.43</v>
      </c>
      <c r="W6" s="35">
        <f t="shared" si="3"/>
        <v>1337.21</v>
      </c>
      <c r="X6" s="36">
        <f>IF(X7="",NA(),X7)</f>
        <v>88.58</v>
      </c>
      <c r="Y6" s="36">
        <f t="shared" ref="Y6:AG6" si="4">IF(Y7="",NA(),Y7)</f>
        <v>116.19</v>
      </c>
      <c r="Z6" s="36">
        <f t="shared" si="4"/>
        <v>108.07</v>
      </c>
      <c r="AA6" s="36">
        <f t="shared" si="4"/>
        <v>116.38</v>
      </c>
      <c r="AB6" s="36">
        <f t="shared" si="4"/>
        <v>86.94</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593.58000000000004</v>
      </c>
      <c r="BF6" s="36">
        <f t="shared" ref="BF6:BN6" si="7">IF(BF7="",NA(),BF7)</f>
        <v>551.87</v>
      </c>
      <c r="BG6" s="36">
        <f t="shared" si="7"/>
        <v>509.66</v>
      </c>
      <c r="BH6" s="36">
        <f t="shared" si="7"/>
        <v>467.07</v>
      </c>
      <c r="BI6" s="36">
        <f t="shared" si="7"/>
        <v>494.43</v>
      </c>
      <c r="BJ6" s="36">
        <f t="shared" si="7"/>
        <v>1486.62</v>
      </c>
      <c r="BK6" s="36">
        <f t="shared" si="7"/>
        <v>1510.14</v>
      </c>
      <c r="BL6" s="36">
        <f t="shared" si="7"/>
        <v>1595.62</v>
      </c>
      <c r="BM6" s="36">
        <f t="shared" si="7"/>
        <v>1302.33</v>
      </c>
      <c r="BN6" s="36">
        <f t="shared" si="7"/>
        <v>1274.21</v>
      </c>
      <c r="BO6" s="35" t="str">
        <f>IF(BO7="","",IF(BO7="-","【-】","【"&amp;SUBSTITUTE(TEXT(BO7,"#,##0.00"),"-","△")&amp;"】"))</f>
        <v>【1,074.14】</v>
      </c>
      <c r="BP6" s="36">
        <f>IF(BP7="",NA(),BP7)</f>
        <v>72.22</v>
      </c>
      <c r="BQ6" s="36">
        <f t="shared" ref="BQ6:BY6" si="8">IF(BQ7="",NA(),BQ7)</f>
        <v>93.63</v>
      </c>
      <c r="BR6" s="36">
        <f t="shared" si="8"/>
        <v>91.17</v>
      </c>
      <c r="BS6" s="36">
        <f t="shared" si="8"/>
        <v>98.63</v>
      </c>
      <c r="BT6" s="36">
        <f t="shared" si="8"/>
        <v>72.36</v>
      </c>
      <c r="BU6" s="36">
        <f t="shared" si="8"/>
        <v>24.39</v>
      </c>
      <c r="BV6" s="36">
        <f t="shared" si="8"/>
        <v>22.67</v>
      </c>
      <c r="BW6" s="36">
        <f t="shared" si="8"/>
        <v>37.92</v>
      </c>
      <c r="BX6" s="36">
        <f t="shared" si="8"/>
        <v>40.89</v>
      </c>
      <c r="BY6" s="36">
        <f t="shared" si="8"/>
        <v>41.25</v>
      </c>
      <c r="BZ6" s="35" t="str">
        <f>IF(BZ7="","",IF(BZ7="-","【-】","【"&amp;SUBSTITUTE(TEXT(BZ7,"#,##0.00"),"-","△")&amp;"】"))</f>
        <v>【54.36】</v>
      </c>
      <c r="CA6" s="36">
        <f>IF(CA7="",NA(),CA7)</f>
        <v>143.25</v>
      </c>
      <c r="CB6" s="36">
        <f t="shared" ref="CB6:CJ6" si="9">IF(CB7="",NA(),CB7)</f>
        <v>111.14</v>
      </c>
      <c r="CC6" s="36">
        <f t="shared" si="9"/>
        <v>114.01</v>
      </c>
      <c r="CD6" s="36">
        <f t="shared" si="9"/>
        <v>106.41</v>
      </c>
      <c r="CE6" s="36">
        <f t="shared" si="9"/>
        <v>122.16</v>
      </c>
      <c r="CF6" s="36">
        <f t="shared" si="9"/>
        <v>734.18</v>
      </c>
      <c r="CG6" s="36">
        <f t="shared" si="9"/>
        <v>789.62</v>
      </c>
      <c r="CH6" s="36">
        <f t="shared" si="9"/>
        <v>423.18</v>
      </c>
      <c r="CI6" s="36">
        <f t="shared" si="9"/>
        <v>383.2</v>
      </c>
      <c r="CJ6" s="36">
        <f t="shared" si="9"/>
        <v>383.25</v>
      </c>
      <c r="CK6" s="35" t="str">
        <f>IF(CK7="","",IF(CK7="-","【-】","【"&amp;SUBSTITUTE(TEXT(CK7,"#,##0.00"),"-","△")&amp;"】"))</f>
        <v>【296.40】</v>
      </c>
      <c r="CL6" s="36">
        <f>IF(CL7="",NA(),CL7)</f>
        <v>70.709999999999994</v>
      </c>
      <c r="CM6" s="36">
        <f t="shared" ref="CM6:CU6" si="10">IF(CM7="",NA(),CM7)</f>
        <v>60.47</v>
      </c>
      <c r="CN6" s="36">
        <f t="shared" si="10"/>
        <v>50.63</v>
      </c>
      <c r="CO6" s="36">
        <f t="shared" si="10"/>
        <v>49.95</v>
      </c>
      <c r="CP6" s="36">
        <f t="shared" si="10"/>
        <v>50.24</v>
      </c>
      <c r="CQ6" s="36">
        <f t="shared" si="10"/>
        <v>48.36</v>
      </c>
      <c r="CR6" s="36">
        <f t="shared" si="10"/>
        <v>48.7</v>
      </c>
      <c r="CS6" s="36">
        <f t="shared" si="10"/>
        <v>46.9</v>
      </c>
      <c r="CT6" s="36">
        <f t="shared" si="10"/>
        <v>47.95</v>
      </c>
      <c r="CU6" s="36">
        <f t="shared" si="10"/>
        <v>48.26</v>
      </c>
      <c r="CV6" s="35" t="str">
        <f>IF(CV7="","",IF(CV7="-","【-】","【"&amp;SUBSTITUTE(TEXT(CV7,"#,##0.00"),"-","△")&amp;"】"))</f>
        <v>【55.95】</v>
      </c>
      <c r="CW6" s="36">
        <f>IF(CW7="",NA(),CW7)</f>
        <v>58.95</v>
      </c>
      <c r="CX6" s="36">
        <f t="shared" ref="CX6:DF6" si="11">IF(CX7="",NA(),CX7)</f>
        <v>68.180000000000007</v>
      </c>
      <c r="CY6" s="36">
        <f t="shared" si="11"/>
        <v>81.41</v>
      </c>
      <c r="CZ6" s="36">
        <f t="shared" si="11"/>
        <v>81.17</v>
      </c>
      <c r="DA6" s="36">
        <f t="shared" si="11"/>
        <v>81.31</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218201</v>
      </c>
      <c r="D7" s="38">
        <v>47</v>
      </c>
      <c r="E7" s="38">
        <v>1</v>
      </c>
      <c r="F7" s="38">
        <v>0</v>
      </c>
      <c r="G7" s="38">
        <v>0</v>
      </c>
      <c r="H7" s="38" t="s">
        <v>96</v>
      </c>
      <c r="I7" s="38" t="s">
        <v>97</v>
      </c>
      <c r="J7" s="38" t="s">
        <v>98</v>
      </c>
      <c r="K7" s="38" t="s">
        <v>99</v>
      </c>
      <c r="L7" s="38" t="s">
        <v>100</v>
      </c>
      <c r="M7" s="38" t="s">
        <v>101</v>
      </c>
      <c r="N7" s="39" t="s">
        <v>102</v>
      </c>
      <c r="O7" s="39" t="s">
        <v>103</v>
      </c>
      <c r="P7" s="39">
        <v>0.78</v>
      </c>
      <c r="Q7" s="39">
        <v>1890</v>
      </c>
      <c r="R7" s="39" t="s">
        <v>102</v>
      </c>
      <c r="S7" s="39" t="s">
        <v>102</v>
      </c>
      <c r="T7" s="39" t="s">
        <v>102</v>
      </c>
      <c r="U7" s="39">
        <v>575</v>
      </c>
      <c r="V7" s="39">
        <v>0.43</v>
      </c>
      <c r="W7" s="39">
        <v>1337.21</v>
      </c>
      <c r="X7" s="39">
        <v>88.58</v>
      </c>
      <c r="Y7" s="39">
        <v>116.19</v>
      </c>
      <c r="Z7" s="39">
        <v>108.07</v>
      </c>
      <c r="AA7" s="39">
        <v>116.38</v>
      </c>
      <c r="AB7" s="39">
        <v>86.94</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593.58000000000004</v>
      </c>
      <c r="BF7" s="39">
        <v>551.87</v>
      </c>
      <c r="BG7" s="39">
        <v>509.66</v>
      </c>
      <c r="BH7" s="39">
        <v>467.07</v>
      </c>
      <c r="BI7" s="39">
        <v>494.43</v>
      </c>
      <c r="BJ7" s="39">
        <v>1486.62</v>
      </c>
      <c r="BK7" s="39">
        <v>1510.14</v>
      </c>
      <c r="BL7" s="39">
        <v>1595.62</v>
      </c>
      <c r="BM7" s="39">
        <v>1302.33</v>
      </c>
      <c r="BN7" s="39">
        <v>1274.21</v>
      </c>
      <c r="BO7" s="39">
        <v>1074.1400000000001</v>
      </c>
      <c r="BP7" s="39">
        <v>72.22</v>
      </c>
      <c r="BQ7" s="39">
        <v>93.63</v>
      </c>
      <c r="BR7" s="39">
        <v>91.17</v>
      </c>
      <c r="BS7" s="39">
        <v>98.63</v>
      </c>
      <c r="BT7" s="39">
        <v>72.36</v>
      </c>
      <c r="BU7" s="39">
        <v>24.39</v>
      </c>
      <c r="BV7" s="39">
        <v>22.67</v>
      </c>
      <c r="BW7" s="39">
        <v>37.92</v>
      </c>
      <c r="BX7" s="39">
        <v>40.89</v>
      </c>
      <c r="BY7" s="39">
        <v>41.25</v>
      </c>
      <c r="BZ7" s="39">
        <v>54.36</v>
      </c>
      <c r="CA7" s="39">
        <v>143.25</v>
      </c>
      <c r="CB7" s="39">
        <v>111.14</v>
      </c>
      <c r="CC7" s="39">
        <v>114.01</v>
      </c>
      <c r="CD7" s="39">
        <v>106.41</v>
      </c>
      <c r="CE7" s="39">
        <v>122.16</v>
      </c>
      <c r="CF7" s="39">
        <v>734.18</v>
      </c>
      <c r="CG7" s="39">
        <v>789.62</v>
      </c>
      <c r="CH7" s="39">
        <v>423.18</v>
      </c>
      <c r="CI7" s="39">
        <v>383.2</v>
      </c>
      <c r="CJ7" s="39">
        <v>383.25</v>
      </c>
      <c r="CK7" s="39">
        <v>296.39999999999998</v>
      </c>
      <c r="CL7" s="39">
        <v>70.709999999999994</v>
      </c>
      <c r="CM7" s="39">
        <v>60.47</v>
      </c>
      <c r="CN7" s="39">
        <v>50.63</v>
      </c>
      <c r="CO7" s="39">
        <v>49.95</v>
      </c>
      <c r="CP7" s="39">
        <v>50.24</v>
      </c>
      <c r="CQ7" s="39">
        <v>48.36</v>
      </c>
      <c r="CR7" s="39">
        <v>48.7</v>
      </c>
      <c r="CS7" s="39">
        <v>46.9</v>
      </c>
      <c r="CT7" s="39">
        <v>47.95</v>
      </c>
      <c r="CU7" s="39">
        <v>48.26</v>
      </c>
      <c r="CV7" s="39">
        <v>55.95</v>
      </c>
      <c r="CW7" s="39">
        <v>58.95</v>
      </c>
      <c r="CX7" s="39">
        <v>68.180000000000007</v>
      </c>
      <c r="CY7" s="39">
        <v>81.41</v>
      </c>
      <c r="CZ7" s="39">
        <v>81.17</v>
      </c>
      <c r="DA7" s="39">
        <v>81.31</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瑞穂市役所</cp:lastModifiedBy>
  <cp:lastPrinted>2020-01-16T00:49:33Z</cp:lastPrinted>
  <dcterms:created xsi:type="dcterms:W3CDTF">2019-12-05T04:37:52Z</dcterms:created>
  <dcterms:modified xsi:type="dcterms:W3CDTF">2020-01-19T23:31:16Z</dcterms:modified>
  <cp:category/>
</cp:coreProperties>
</file>