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ZL204\d_財務情報課\D_財務情報課_文書分類\D12_財政\A8,5_一般財政事務\A8,5,1_財政事情\R02\H31年度財政状況資料集の作成及び提出について\ホームページ\"/>
    </mc:Choice>
  </mc:AlternateContent>
  <bookViews>
    <workbookView xWindow="0" yWindow="0" windowWidth="15360" windowHeight="7635" tabRatio="707"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P23" i="12" l="1"/>
  <c r="AA23" i="12"/>
  <c r="V23" i="12"/>
  <c r="Q23"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<sst xmlns="http://schemas.openxmlformats.org/spreadsheetml/2006/main" count="1194" uniqueCount="631">
  <si>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</si>
  <si>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</si>
  <si>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</si>
  <si>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</si>
  <si>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</si>
  <si>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</si>
  <si>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</si>
  <si>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</si>
  <si>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</si>
  <si>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</si>
  <si>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</si>
  <si>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</si>
  <si>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</si>
  <si>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</si>
  <si>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</si>
  <si>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</si>
  <si>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</si>
  <si>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</si>
  <si>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</si>
  <si>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</si>
  <si>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</si>
  <si>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</si>
  <si>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</si>
  <si>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</si>
  <si>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</si>
  <si>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</si>
  <si>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</si>
  <si>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</si>
  <si>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</si>
  <si>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</si>
  <si>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</si>
  <si>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</si>
  <si>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</si>
  <si>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</si>
  <si>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</si>
  <si>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</si>
  <si>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</si>
  <si>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</si>
  <si>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</si>
  <si>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</si>
  <si>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</si>
  <si>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</si>
  <si>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</si>
  <si>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</si>
  <si>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</si>
  <si>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</si>
  <si>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</si>
  <si>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</si>
  <si>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</si>
  <si>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</si>
  <si>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</si>
  <si>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</si>
  <si>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</si>
  <si>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</si>
  <si>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</si>
  <si>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</si>
  <si>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</si>
  <si>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</si>
  <si>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</si>
  <si>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</si>
  <si>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</si>
  <si>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</si>
  <si>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</si>
  <si>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</si>
  <si>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</si>
  <si>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</si>
  <si>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</si>
  <si>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</si>
  <si>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</si>
  <si>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</si>
  <si>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</si>
  <si>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</si>
  <si>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</si>
  <si>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</si>
  <si>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</si>
  <si>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</si>
  <si>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</si>
  <si>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</si>
  <si>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</si>
  <si>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</si>
  <si>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</si>
  <si>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</si>
  <si>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</si>
  <si>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</si>
  <si>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</si>
  <si>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</si>
  <si>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</si>
  <si>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</si>
  <si>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</si>
  <si>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</si>
  <si>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</si>
  <si>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</si>
  <si>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</si>
  <si>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</si>
  <si>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</si>
  <si>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</si>
  <si>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</si>
  <si>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</si>
  <si>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</si>
  <si>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</si>
  <si>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</si>
  <si>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</si>
  <si>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</si>
  <si>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</si>
  <si>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</si>
  <si>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</si>
  <si>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</si>
  <si>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</si>
  <si>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</si>
  <si>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</si>
  <si>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</si>
  <si>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</si>
  <si>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</si>
  <si>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</si>
  <si>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</si>
  <si>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</si>
  <si>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</si>
  <si>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</si>
  <si>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</si>
  <si>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</si>
  <si>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</si>
  <si>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</si>
  <si>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</si>
  <si>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</si>
  <si>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</si>
  <si>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</si>
  <si>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</si>
  <si>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</si>
  <si>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</si>
  <si>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</si>
  <si>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</si>
  <si>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</si>
  <si>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</si>
  <si>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</si>
  <si>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</si>
  <si>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</si>
  <si>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</si>
  <si>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</si>
  <si>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</si>
  <si>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</si>
  <si>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</si>
  <si>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</si>
  <si>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</si>
  <si>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</si>
  <si>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</si>
  <si>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</si>
  <si>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</si>
  <si>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</si>
  <si>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</si>
  <si>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</si>
  <si>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</si>
  <si>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</si>
  <si>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</si>
  <si>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</si>
  <si>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</si>
  <si>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</si>
  <si>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</si>
  <si>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</si>
  <si>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</si>
  <si>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</si>
  <si>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</si>
  <si>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</si>
  <si>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</si>
  <si>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</si>
  <si>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</si>
  <si>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</si>
  <si>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</si>
  <si>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</si>
  <si>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</si>
  <si>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</si>
  <si>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</si>
  <si>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</si>
  <si>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</si>
  <si>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</si>
  <si>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</si>
  <si>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</si>
  <si>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</si>
  <si>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</si>
  <si>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</si>
  <si>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</si>
  <si>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</si>
  <si>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</si>
  <si>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</si>
  <si>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</si>
  <si>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</si>
  <si>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</si>
  <si>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</si>
  <si>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</si>
  <si>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</si>
  <si>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</si>
  <si>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</si>
  <si>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</si>
  <si>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</si>
  <si>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</si>
  <si>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</si>
  <si>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</si>
  <si>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</si>
  <si>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</si>
  <si>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</si>
  <si>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</si>
  <si>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</si>
  <si>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</si>
  <si>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</si>
  <si>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</si>
  <si>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</si>
  <si>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</si>
  <si>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</si>
  <si>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</si>
  <si>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</si>
  <si>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</si>
  <si>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</si>
  <si>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岐阜県瑞穂市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</si>
  <si>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</si>
  <si>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</si>
  <si>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</si>
  <si>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</si>
  <si>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</si>
  <si>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</si>
  <si>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</si>
  <si>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</si>
  <si>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</si>
  <si>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</si>
  <si>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</si>
  <si>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</si>
  <si>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</si>
  <si>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</si>
  <si>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</si>
  <si>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</si>
  <si>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</si>
  <si>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</si>
  <si>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</si>
  <si>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</si>
  <si>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</si>
  <si>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</si>
  <si>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</si>
  <si>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</si>
  <si>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</si>
  <si>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</si>
  <si>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</si>
  <si>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</si>
  <si>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</si>
  <si>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</si>
  <si>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</si>
  <si>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</si>
  <si>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</si>
  <si>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</si>
  <si>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</si>
  <si>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</si>
  <si>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</si>
  <si>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</si>
  <si>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</si>
  <si>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</si>
  <si>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</si>
  <si>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</si>
  <si>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</si>
  <si>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</si>
  <si>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</si>
  <si>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</si>
  <si>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</si>
  <si>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</si>
  <si>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</si>
  <si>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</si>
  <si>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</si>
  <si>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</si>
  <si>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</si>
  <si>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</si>
  <si>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</si>
  <si>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</si>
  <si>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</si>
  <si>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</si>
  <si>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</si>
  <si>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</si>
  <si>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</si>
  <si>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</si>
  <si>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</si>
  <si>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</si>
  <si>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</si>
  <si>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</si>
  <si>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</si>
  <si>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</si>
  <si>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</si>
  <si>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</si>
  <si>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</si>
  <si>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</si>
  <si>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</si>
  <si>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</si>
  <si>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</si>
  <si>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</si>
  <si>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</si>
  <si>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</si>
  <si>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</si>
  <si>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</si>
  <si>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</si>
  <si>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</si>
  <si>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</si>
  <si>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</si>
  <si>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</si>
  <si>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</si>
  <si>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</si>
  <si>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</si>
  <si>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</si>
  <si>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</si>
  <si>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</si>
  <si>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</si>
  <si>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</si>
  <si>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</si>
  <si>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</si>
  <si>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</si>
  <si>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</si>
  <si>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</si>
  <si>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</si>
  <si>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</si>
  <si>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</si>
  <si>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</si>
  <si>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</si>
  <si>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</si>
  <si>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</si>
  <si>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</si>
  <si>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</si>
  <si>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</si>
  <si>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</si>
  <si>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</si>
  <si>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</si>
  <si>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</si>
  <si>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</si>
  <si>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</si>
  <si>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</si>
  <si>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</si>
  <si>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</si>
  <si>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</si>
  <si>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</si>
  <si>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</si>
  <si>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</si>
  <si>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</si>
  <si>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</si>
  <si>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</si>
  <si>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</si>
  <si>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</si>
  <si>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</si>
  <si>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</si>
  <si>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</si>
  <si>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</si>
  <si>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</si>
  <si>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</si>
  <si>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</si>
  <si>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</si>
  <si>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</si>
  <si>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</si>
  <si>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</si>
  <si>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</si>
  <si>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</si>
  <si>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</si>
  <si>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</si>
  <si>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</si>
  <si>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</si>
  <si>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</si>
  <si>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</si>
  <si>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</si>
  <si>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</si>
  <si>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</si>
  <si>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</si>
  <si>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</si>
  <si>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</si>
  <si>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</si>
  <si>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</si>
  <si>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</si>
  <si>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岐阜県瑞穂市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</si>
  <si>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</si>
  <si>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</si>
  <si>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</si>
  <si>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</si>
  <si>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</si>
  <si>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</si>
  <si>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</si>
  <si>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</si>
  <si>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</si>
  <si>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</si>
  <si>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</si>
  <si>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</si>
  <si>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</si>
  <si>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</si>
  <si>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</si>
  <si>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</si>
  <si>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</si>
  <si>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</si>
  <si>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</si>
  <si>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</si>
  <si>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</si>
  <si>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</si>
  <si>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</si>
  <si>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</si>
  <si>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</si>
  <si>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</si>
  <si>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</si>
  <si>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</si>
  <si>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</si>
  <si>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</si>
  <si>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</si>
  <si>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</si>
  <si>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</si>
  <si>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</si>
  <si>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</si>
  <si>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</si>
  <si>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</si>
  <si>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</si>
  <si>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</si>
  <si>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</si>
  <si>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</si>
  <si>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</si>
  <si>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</si>
  <si>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</si>
  <si>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</si>
  <si>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</si>
  <si>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</si>
  <si>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</si>
  <si>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</si>
  <si>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</si>
  <si>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</si>
  <si>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</si>
  <si>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</si>
  <si>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</si>
  <si>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</si>
  <si>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</si>
  <si>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</si>
  <si>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</si>
  <si>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</si>
  <si>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</si>
  <si>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</si>
  <si>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</si>
  <si>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</si>
  <si>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</si>
  <si>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</si>
  <si>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</si>
  <si>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</si>
  <si>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</si>
  <si>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</si>
  <si>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</si>
  <si>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</si>
  <si>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</si>
  <si>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</si>
  <si>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</si>
  <si>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</si>
  <si>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</si>
  <si>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</si>
  <si>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</si>
  <si>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</si>
  <si>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</si>
  <si>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</si>
  <si>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</si>
  <si>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</si>
  <si>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</si>
  <si>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</si>
  <si>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</si>
  <si>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</si>
  <si>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</si>
  <si>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</si>
  <si>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</si>
  <si>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</si>
  <si>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</si>
  <si>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</si>
  <si>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</si>
  <si>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</si>
  <si>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</si>
  <si>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</si>
  <si>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</si>
  <si>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</si>
  <si>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</si>
  <si>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</si>
  <si>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</si>
  <si>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</si>
  <si>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</si>
  <si>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</si>
  <si>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</si>
  <si>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</si>
  <si>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</si>
  <si>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</si>
  <si>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</si>
  <si>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</si>
  <si>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</si>
  <si>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</si>
  <si>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</si>
  <si>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</si>
  <si>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</si>
  <si>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</si>
  <si>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</si>
  <si>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</si>
  <si>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</si>
  <si>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</si>
  <si>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</si>
  <si>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</si>
  <si>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</si>
  <si>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</si>
  <si>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</si>
  <si>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</si>
  <si>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</si>
  <si>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</si>
  <si>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</si>
  <si>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</si>
  <si>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</si>
  <si>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</si>
  <si>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</si>
  <si>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</si>
  <si>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</si>
  <si>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</si>
  <si>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</si>
  <si>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</si>
  <si>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</si>
  <si>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</si>
  <si>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</si>
  <si>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</si>
  <si>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</si>
  <si>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</si>
  <si>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</si>
  <si>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</si>
  <si>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</si>
  <si>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</si>
  <si>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</si>
  <si>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</si>
  <si>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</si>
  <si>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</si>
  <si>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</si>
  <si>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</si>
  <si>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</si>
  <si>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</si>
  <si>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</si>
  <si>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</si>
  <si>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</si>
  <si>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</si>
  <si>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</si>
  <si>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</si>
  <si>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</si>
  <si>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</si>
  <si>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</si>
  <si>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</si>
  <si>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</si>
  <si>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</si>
  <si>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</si>
  <si>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</si>
  <si>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</si>
  <si>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</si>
  <si>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</si>
  <si>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</si>
  <si>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</si>
  <si>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</si>
  <si>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</si>
  <si>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</si>
  <si>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</si>
  <si>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</si>
  <si>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</si>
  <si>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</si>
  <si>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</si>
  <si>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</si>
  <si>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</si>
  <si>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</si>
  <si>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</si>
  <si>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</si>
  <si>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</si>
  <si>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</si>
  <si>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</si>
  <si>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</si>
  <si>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</si>
  <si>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</si>
  <si>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</si>
  <si>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</si>
  <si>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</si>
  <si>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</si>
  <si>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学校給食事業特別会計</t>
  </si>
  <si>
    <t>▲ 0.02</t>
  </si>
  <si>
    <t>水道事業会計</t>
  </si>
  <si>
    <t>一般会計</t>
  </si>
  <si>
    <t>国民健康保険事業特別会計</t>
  </si>
  <si>
    <t>下水道事業会計</t>
  </si>
  <si>
    <t>後期高齢者医療事業特別会計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</si>
  <si>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</si>
  <si>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</si>
  <si>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</si>
  <si>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</si>
  <si>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</si>
  <si>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</si>
  <si>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</si>
  <si>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</si>
  <si>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</si>
  <si>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</si>
  <si>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基金繰入509千円</t>
    <rPh sb="0" eb="2">
      <t>キキン</t>
    </rPh>
    <rPh sb="2" eb="4">
      <t>クリイレ</t>
    </rPh>
    <rPh sb="7" eb="8">
      <t>セン</t>
    </rPh>
    <rPh sb="8" eb="9">
      <t>エン</t>
    </rPh>
    <phoneticPr fontId="2"/>
  </si>
  <si>
    <t>-</t>
    <phoneticPr fontId="2"/>
  </si>
  <si>
    <t>-</t>
    <phoneticPr fontId="2"/>
  </si>
  <si>
    <t>基金繰入77百万円</t>
    <rPh sb="0" eb="2">
      <t>キキン</t>
    </rPh>
    <rPh sb="2" eb="4">
      <t>クリイレ</t>
    </rPh>
    <rPh sb="6" eb="9">
      <t>ヒャクマンエン</t>
    </rPh>
    <phoneticPr fontId="2"/>
  </si>
  <si>
    <t>もとす広域連合（一般会計）</t>
    <rPh sb="3" eb="5">
      <t>コウイキ</t>
    </rPh>
    <rPh sb="5" eb="7">
      <t>レンゴウ</t>
    </rPh>
    <rPh sb="8" eb="10">
      <t>イッパン</t>
    </rPh>
    <rPh sb="10" eb="12">
      <t>カイケイ</t>
    </rPh>
    <phoneticPr fontId="2"/>
  </si>
  <si>
    <t>もとす広域連合（介護保険特別会計）</t>
    <rPh sb="3" eb="7">
      <t>コウイキレンゴウ</t>
    </rPh>
    <rPh sb="8" eb="10">
      <t>カイゴ</t>
    </rPh>
    <rPh sb="10" eb="12">
      <t>ホケン</t>
    </rPh>
    <rPh sb="12" eb="14">
      <t>トクベツ</t>
    </rPh>
    <rPh sb="14" eb="16">
      <t>カイケイ</t>
    </rPh>
    <phoneticPr fontId="2"/>
  </si>
  <si>
    <t>もとす広域連合（福祉施設特別会計）</t>
    <rPh sb="3" eb="7">
      <t>コウイキレンゴウ</t>
    </rPh>
    <rPh sb="8" eb="10">
      <t>フクシ</t>
    </rPh>
    <rPh sb="10" eb="12">
      <t>シセツ</t>
    </rPh>
    <rPh sb="12" eb="14">
      <t>トクベツ</t>
    </rPh>
    <rPh sb="14" eb="16">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</si>
  <si>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</si>
  <si>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0" eb="3">
      <t>ギフケン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</si>
  <si>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</si>
  <si>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</si>
  <si>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岐阜県地域児童発達支援センター組合</t>
    <rPh sb="0" eb="3">
      <t>ギフケン</t>
    </rPh>
    <rPh sb="3" eb="5">
      <t>チイキ</t>
    </rPh>
    <rPh sb="5" eb="7">
      <t>ジドウ</t>
    </rPh>
    <rPh sb="7" eb="9">
      <t>ハッタツ</t>
    </rPh>
    <rPh sb="9" eb="11">
      <t>シエン</t>
    </rPh>
    <rPh sb="15" eb="17">
      <t>クミアイ</t>
    </rPh>
    <phoneticPr fontId="2"/>
  </si>
  <si>
    <t>基金から10百万円繰入</t>
    <rPh sb="0" eb="2">
      <t>キキン</t>
    </rPh>
    <rPh sb="6" eb="9">
      <t>ヒャクマンエン</t>
    </rPh>
    <rPh sb="9" eb="11">
      <t>クリイレ</t>
    </rPh>
    <phoneticPr fontId="2"/>
  </si>
  <si>
    <t>-</t>
    <phoneticPr fontId="2"/>
  </si>
  <si>
    <t>-</t>
    <phoneticPr fontId="2"/>
  </si>
  <si>
    <t>西濃環境整備組合</t>
    <rPh sb="0" eb="2">
      <t>セイノウ</t>
    </rPh>
    <rPh sb="2" eb="4">
      <t>カンキョウ</t>
    </rPh>
    <rPh sb="4" eb="6">
      <t>セイビ</t>
    </rPh>
    <rPh sb="6" eb="8">
      <t>クミアイ</t>
    </rPh>
    <phoneticPr fontId="2"/>
  </si>
  <si>
    <t>基金から80百万円繰入</t>
    <phoneticPr fontId="2"/>
  </si>
  <si>
    <t>基金から21百万円繰入</t>
    <phoneticPr fontId="2"/>
  </si>
  <si>
    <t>瑞穂市土地開発公社</t>
    <rPh sb="0" eb="3">
      <t>ミズホシ</t>
    </rPh>
    <rPh sb="3" eb="5">
      <t>トチ</t>
    </rPh>
    <rPh sb="5" eb="7">
      <t>カイハツ</t>
    </rPh>
    <rPh sb="7" eb="9">
      <t>コウシャ</t>
    </rPh>
    <phoneticPr fontId="2"/>
  </si>
  <si>
    <t>樽見鉄道㈱</t>
    <rPh sb="0" eb="2">
      <t>タルミ</t>
    </rPh>
    <rPh sb="2" eb="4">
      <t>テツドウ</t>
    </rPh>
    <phoneticPr fontId="2"/>
  </si>
  <si>
    <t>-</t>
    <phoneticPr fontId="2"/>
  </si>
  <si>
    <t>（一財）瑞穂市ふれあい公共公社</t>
    <rPh sb="1" eb="2">
      <t>イチ</t>
    </rPh>
    <rPh sb="2" eb="3">
      <t>ザイ</t>
    </rPh>
    <rPh sb="4" eb="7">
      <t>ミズホシ</t>
    </rPh>
    <rPh sb="11" eb="13">
      <t>コウキョウ</t>
    </rPh>
    <rPh sb="13" eb="15">
      <t>コウシャ</t>
    </rPh>
    <phoneticPr fontId="2"/>
  </si>
  <si>
    <t>-</t>
    <phoneticPr fontId="2"/>
  </si>
  <si>
    <t>ふるさと応援基金</t>
    <rPh sb="4" eb="8">
      <t>オウエンキキン</t>
    </rPh>
    <phoneticPr fontId="5"/>
  </si>
  <si>
    <t>庁舎建設基金</t>
    <rPh sb="0" eb="2">
      <t>チョウシャ</t>
    </rPh>
    <rPh sb="2" eb="4">
      <t>ケンセツ</t>
    </rPh>
    <rPh sb="4" eb="6">
      <t>キキン</t>
    </rPh>
    <phoneticPr fontId="5"/>
  </si>
  <si>
    <t>下水道事業対策金</t>
    <rPh sb="0" eb="3">
      <t>ゲスイドウ</t>
    </rPh>
    <rPh sb="3" eb="5">
      <t>ジギョウ</t>
    </rPh>
    <rPh sb="5" eb="7">
      <t>タイサク</t>
    </rPh>
    <rPh sb="7" eb="8">
      <t>キン</t>
    </rPh>
    <phoneticPr fontId="5"/>
  </si>
  <si>
    <t>公共施設整備基金</t>
    <rPh sb="0" eb="2">
      <t>コウキョウ</t>
    </rPh>
    <rPh sb="2" eb="4">
      <t>シセツ</t>
    </rPh>
    <rPh sb="4" eb="6">
      <t>セイビ</t>
    </rPh>
    <rPh sb="6" eb="8">
      <t>キキン</t>
    </rPh>
    <phoneticPr fontId="5"/>
  </si>
  <si>
    <t>森林環境整備促進基金</t>
    <rPh sb="0" eb="2">
      <t>シンリン</t>
    </rPh>
    <rPh sb="2" eb="4">
      <t>カンキョウ</t>
    </rPh>
    <rPh sb="4" eb="6">
      <t>セイビ</t>
    </rPh>
    <rPh sb="6" eb="8">
      <t>ソクシン</t>
    </rPh>
    <rPh sb="8" eb="10">
      <t>キキン</t>
    </rPh>
    <phoneticPr fontId="5"/>
  </si>
  <si>
    <t>-</t>
    <phoneticPr fontId="2"/>
  </si>
  <si>
    <t>-</t>
    <phoneticPr fontId="2"/>
  </si>
  <si>
    <t>基金から13百万円繰入</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</si>
  <si>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</si>
  <si>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</si>
  <si>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</si>
  <si>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</si>
  <si>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</si>
  <si>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</si>
  <si>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</si>
  <si>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</si>
  <si>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将来負担比率については、基準財政需要額算入見込額を含めた場合に充当可能財源等が将来負担額を上回る状態が続き、黒字の状態となっています。
　有形固定資産減価償却率については、類似団体内の平均値や岐阜県の平均値を上回っていることから、今後は建物系公共施設個別施設計画に基づいた施設の維持管理を適切に進めてまいります。
</t>
    <rPh sb="12" eb="14">
      <t>キジュン</t>
    </rPh>
    <rPh sb="14" eb="16">
      <t>ザイセイ</t>
    </rPh>
    <rPh sb="16" eb="18">
      <t>ジュヨウ</t>
    </rPh>
    <rPh sb="18" eb="19">
      <t>ガク</t>
    </rPh>
    <rPh sb="19" eb="21">
      <t>サンニュウ</t>
    </rPh>
    <rPh sb="21" eb="23">
      <t>ミコミ</t>
    </rPh>
    <rPh sb="23" eb="24">
      <t>ガク</t>
    </rPh>
    <rPh sb="25" eb="26">
      <t>フク</t>
    </rPh>
    <rPh sb="28" eb="30">
      <t>バアイ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</si>
  <si>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</si>
  <si>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</si>
  <si>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</si>
  <si>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</si>
  <si>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</si>
  <si>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</si>
  <si>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実質公債費比率は、償還完了や繰上償還の実施により公債費が抑えられ、類似団体中、良好な水準を維持しています。
将来負担比率については、平成30年度には地方債償還額が地方債発行額を超えましたが、令和元年度には地方債償還額が地方債発行額を下回ったため、前年よりはやや高くなっています。今後も引き続き適正な市債管理に努めてまいります。</t>
    <rPh sb="124" eb="126">
      <t>ゼンネン</t>
    </rPh>
    <rPh sb="131" eb="132">
      <t>タカ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</si>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</sst>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4B7A-49C5-A528-DA763281B7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56005</c:v>
                </c:pt>
                <c:pt idx="1">
                  <c:v>42095</c:v>
                </c:pt>
                <c:pt idx="2">
                  <c:v>44657</c:v>
                </c:pt>
                <c:pt idx="3">
                  <c:v>42790</c:v>
                </c:pt>
                <c:pt idx="4">
                  <c:v>29460</c:v>
                </c:pt>
              </c:numCache>
            </c:numRef>
          </c:val>
          <c:smooth val="0"/>
          <c:extLst>
            <c:ext xmlns:c16="http://schemas.microsoft.com/office/drawing/2014/chart" uri="{C3380CC4-5D6E-409C-BE32-E72D297353CC}">
              <c16:uniqueId val="{00000001-4B7A-49C5-A528-DA763281B71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8.3699999999999992</c:v>
                </c:pt>
                <c:pt idx="1">
                  <c:v>6.38</c:v>
                </c:pt>
                <c:pt idx="2">
                  <c:v>6.22</c:v>
                </c:pt>
                <c:pt idx="3">
                  <c:v>7.05</c:v>
                </c:pt>
                <c:pt idx="4">
                  <c:v>6.01</c:v>
                </c:pt>
              </c:numCache>
            </c:numRef>
          </c:val>
          <c:extLst>
            <c:ext xmlns:c16="http://schemas.microsoft.com/office/drawing/2014/chart" uri="{C3380CC4-5D6E-409C-BE32-E72D297353CC}">
              <c16:uniqueId val="{00000000-C119-4745-99B9-C3787B9C57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21.71</c:v>
                </c:pt>
                <c:pt idx="1">
                  <c:v>23.55</c:v>
                </c:pt>
                <c:pt idx="2">
                  <c:v>23.5</c:v>
                </c:pt>
                <c:pt idx="3">
                  <c:v>21.08</c:v>
                </c:pt>
                <c:pt idx="4">
                  <c:v>24.98</c:v>
                </c:pt>
              </c:numCache>
            </c:numRef>
          </c:val>
          <c:extLst>
            <c:ext xmlns:c16="http://schemas.microsoft.com/office/drawing/2014/chart" uri="{C3380CC4-5D6E-409C-BE32-E72D297353CC}">
              <c16:uniqueId val="{00000001-C119-4745-99B9-C3787B9C57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6.43</c:v>
                </c:pt>
                <c:pt idx="1">
                  <c:v>1.57</c:v>
                </c:pt>
                <c:pt idx="2">
                  <c:v>2.14</c:v>
                </c:pt>
                <c:pt idx="3">
                  <c:v>0.44</c:v>
                </c:pt>
                <c:pt idx="4">
                  <c:v>2.79</c:v>
                </c:pt>
              </c:numCache>
            </c:numRef>
          </c:val>
          <c:smooth val="0"/>
          <c:extLst>
            <c:ext xmlns:c16="http://schemas.microsoft.com/office/drawing/2014/chart" uri="{C3380CC4-5D6E-409C-BE32-E72D297353CC}">
              <c16:uniqueId val="{00000002-C119-4745-99B9-C3787B9C57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0.06</c:v>
                </c:pt>
                <c:pt idx="4">
                  <c:v>#N/A</c:v>
                </c:pt>
                <c:pt idx="5">
                  <c:v>0.05</c:v>
                </c:pt>
                <c:pt idx="6">
                  <c:v>#N/A</c:v>
                </c:pt>
                <c:pt idx="7">
                  <c:v>0.18</c:v>
                </c:pt>
                <c:pt idx="8">
                  <c:v>0</c:v>
                </c:pt>
                <c:pt idx="9">
                  <c:v>0</c:v>
                </c:pt>
              </c:numCache>
            </c:numRef>
          </c:val>
          <c:extLst>
            <c:ext xmlns:c16="http://schemas.microsoft.com/office/drawing/2014/chart" uri="{C3380CC4-5D6E-409C-BE32-E72D297353CC}">
              <c16:uniqueId val="{00000000-1AA8-4438-B534-98852A5429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A8-4438-B534-98852A5429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A8-4438-B534-98852A542958}"/>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AA8-4438-B534-98852A54295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0.09</c:v>
                </c:pt>
                <c:pt idx="4">
                  <c:v>#N/A</c:v>
                </c:pt>
                <c:pt idx="5">
                  <c:v>0.04</c:v>
                </c:pt>
                <c:pt idx="6">
                  <c:v>#N/A</c:v>
                </c:pt>
                <c:pt idx="7">
                  <c:v>7.0000000000000007E-2</c:v>
                </c:pt>
                <c:pt idx="8">
                  <c:v>#N/A</c:v>
                </c:pt>
                <c:pt idx="9">
                  <c:v>0.08</c:v>
                </c:pt>
              </c:numCache>
            </c:numRef>
          </c:val>
          <c:extLst>
            <c:ext xmlns:c16="http://schemas.microsoft.com/office/drawing/2014/chart" uri="{C3380CC4-5D6E-409C-BE32-E72D297353CC}">
              <c16:uniqueId val="{00000004-1AA8-4438-B534-98852A54295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5-1AA8-4438-B534-98852A54295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3.6</c:v>
                </c:pt>
                <c:pt idx="2">
                  <c:v>#N/A</c:v>
                </c:pt>
                <c:pt idx="3">
                  <c:v>4.3</c:v>
                </c:pt>
                <c:pt idx="4">
                  <c:v>#N/A</c:v>
                </c:pt>
                <c:pt idx="5">
                  <c:v>4.7300000000000004</c:v>
                </c:pt>
                <c:pt idx="6">
                  <c:v>#N/A</c:v>
                </c:pt>
                <c:pt idx="7">
                  <c:v>2.37</c:v>
                </c:pt>
                <c:pt idx="8">
                  <c:v>#N/A</c:v>
                </c:pt>
                <c:pt idx="9">
                  <c:v>0.77</c:v>
                </c:pt>
              </c:numCache>
            </c:numRef>
          </c:val>
          <c:extLst>
            <c:ext xmlns:c16="http://schemas.microsoft.com/office/drawing/2014/chart" uri="{C3380CC4-5D6E-409C-BE32-E72D297353CC}">
              <c16:uniqueId val="{00000006-1AA8-4438-B534-98852A54295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8.34</c:v>
                </c:pt>
                <c:pt idx="2">
                  <c:v>#N/A</c:v>
                </c:pt>
                <c:pt idx="3">
                  <c:v>6.29</c:v>
                </c:pt>
                <c:pt idx="4">
                  <c:v>#N/A</c:v>
                </c:pt>
                <c:pt idx="5">
                  <c:v>6.19</c:v>
                </c:pt>
                <c:pt idx="6">
                  <c:v>#N/A</c:v>
                </c:pt>
                <c:pt idx="7">
                  <c:v>7.03</c:v>
                </c:pt>
                <c:pt idx="8">
                  <c:v>#N/A</c:v>
                </c:pt>
                <c:pt idx="9">
                  <c:v>6.03</c:v>
                </c:pt>
              </c:numCache>
            </c:numRef>
          </c:val>
          <c:extLst>
            <c:ext xmlns:c16="http://schemas.microsoft.com/office/drawing/2014/chart" uri="{C3380CC4-5D6E-409C-BE32-E72D297353CC}">
              <c16:uniqueId val="{00000007-1AA8-4438-B534-98852A54295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14.24</c:v>
                </c:pt>
                <c:pt idx="2">
                  <c:v>#N/A</c:v>
                </c:pt>
                <c:pt idx="3">
                  <c:v>11.03</c:v>
                </c:pt>
                <c:pt idx="4">
                  <c:v>#N/A</c:v>
                </c:pt>
                <c:pt idx="5">
                  <c:v>11.29</c:v>
                </c:pt>
                <c:pt idx="6">
                  <c:v>#N/A</c:v>
                </c:pt>
                <c:pt idx="7">
                  <c:v>10.86</c:v>
                </c:pt>
                <c:pt idx="8">
                  <c:v>#N/A</c:v>
                </c:pt>
                <c:pt idx="9">
                  <c:v>10.47</c:v>
                </c:pt>
              </c:numCache>
            </c:numRef>
          </c:val>
          <c:extLst>
            <c:ext xmlns:c16="http://schemas.microsoft.com/office/drawing/2014/chart" uri="{C3380CC4-5D6E-409C-BE32-E72D297353CC}">
              <c16:uniqueId val="{00000008-1AA8-4438-B534-98852A542958}"/>
            </c:ext>
          </c:extLst>
        </c:ser>
        <c:ser>
          <c:idx val="9"/>
          <c:order val="9"/>
          <c:tx>
            <c:strRef>
              <c:f>データシート!$A$36</c:f>
              <c:strCache>
                <c:ptCount val="1"/>
                <c:pt idx="0">
                  <c:v>学校給食事業特別会計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0.02</c:v>
                </c:pt>
                <c:pt idx="2">
                  <c:v>#N/A</c:v>
                </c:pt>
                <c:pt idx="3">
                  <c:v>0.08</c:v>
                </c:pt>
                <c:pt idx="4">
                  <c:v>#N/A</c:v>
                </c:pt>
                <c:pt idx="5">
                  <c:v>0.02</c:v>
                </c:pt>
                <c:pt idx="6">
                  <c:v>#N/A</c:v>
                </c:pt>
                <c:pt idx="7">
                  <c:v>0</c:v>
                </c:pt>
                <c:pt idx="8">
                  <c:v>0.02</c:v>
                </c:pt>
                <c:pt idx="9">
                  <c:v>#N/A</c:v>
                </c:pt>
              </c:numCache>
            </c:numRef>
          </c:val>
          <c:extLst>
            <c:ext xmlns:c16="http://schemas.microsoft.com/office/drawing/2014/chart" uri="{C3380CC4-5D6E-409C-BE32-E72D297353CC}">
              <c16:uniqueId val="{00000009-1AA8-4438-B534-98852A5429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1371</c:v>
                </c:pt>
                <c:pt idx="5">
                  <c:v>1419</c:v>
                </c:pt>
                <c:pt idx="8">
                  <c:v>1371</c:v>
                </c:pt>
                <c:pt idx="11">
                  <c:v>1155</c:v>
                </c:pt>
                <c:pt idx="14">
                  <c:v>1082</c:v>
                </c:pt>
              </c:numCache>
            </c:numRef>
          </c:val>
          <c:extLst>
            <c:ext xmlns:c16="http://schemas.microsoft.com/office/drawing/2014/chart" uri="{C3380CC4-5D6E-409C-BE32-E72D297353CC}">
              <c16:uniqueId val="{00000000-5B99-41FE-BEAC-712A7969F9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99-41FE-BEAC-712A7969F9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B99-41FE-BEAC-712A7969F9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78</c:v>
                </c:pt>
                <c:pt idx="6">
                  <c:v>74</c:v>
                </c:pt>
                <c:pt idx="9">
                  <c:v>76</c:v>
                </c:pt>
                <c:pt idx="12">
                  <c:v>57</c:v>
                </c:pt>
              </c:numCache>
            </c:numRef>
          </c:val>
          <c:extLst>
            <c:ext xmlns:c16="http://schemas.microsoft.com/office/drawing/2014/chart" uri="{C3380CC4-5D6E-409C-BE32-E72D297353CC}">
              <c16:uniqueId val="{00000003-5B99-41FE-BEAC-712A7969F9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127</c:v>
                </c:pt>
                <c:pt idx="6">
                  <c:v>125</c:v>
                </c:pt>
                <c:pt idx="9">
                  <c:v>122</c:v>
                </c:pt>
                <c:pt idx="12">
                  <c:v>110</c:v>
                </c:pt>
              </c:numCache>
            </c:numRef>
          </c:val>
          <c:extLst>
            <c:ext xmlns:c16="http://schemas.microsoft.com/office/drawing/2014/chart" uri="{C3380CC4-5D6E-409C-BE32-E72D297353CC}">
              <c16:uniqueId val="{00000004-5B99-41FE-BEAC-712A7969F9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99-41FE-BEAC-712A7969F9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99-41FE-BEAC-712A7969F9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1336</c:v>
                </c:pt>
                <c:pt idx="3">
                  <c:v>1377</c:v>
                </c:pt>
                <c:pt idx="6">
                  <c:v>1314</c:v>
                </c:pt>
                <c:pt idx="9">
                  <c:v>971</c:v>
                </c:pt>
                <c:pt idx="12">
                  <c:v>946</c:v>
                </c:pt>
              </c:numCache>
            </c:numRef>
          </c:val>
          <c:extLst>
            <c:ext xmlns:c16="http://schemas.microsoft.com/office/drawing/2014/chart" uri="{C3380CC4-5D6E-409C-BE32-E72D297353CC}">
              <c16:uniqueId val="{00000007-5B99-41FE-BEAC-712A7969F9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c:v>
                </c:pt>
                <c:pt idx="2">
                  <c:v>#N/A</c:v>
                </c:pt>
                <c:pt idx="3">
                  <c:v>#N/A</c:v>
                </c:pt>
                <c:pt idx="4">
                  <c:v>163</c:v>
                </c:pt>
                <c:pt idx="5">
                  <c:v>#N/A</c:v>
                </c:pt>
                <c:pt idx="6">
                  <c:v>#N/A</c:v>
                </c:pt>
                <c:pt idx="7">
                  <c:v>142</c:v>
                </c:pt>
                <c:pt idx="8">
                  <c:v>#N/A</c:v>
                </c:pt>
                <c:pt idx="9">
                  <c:v>#N/A</c:v>
                </c:pt>
                <c:pt idx="10">
                  <c:v>14</c:v>
                </c:pt>
                <c:pt idx="11">
                  <c:v>#N/A</c:v>
                </c:pt>
                <c:pt idx="12">
                  <c:v>#N/A</c:v>
                </c:pt>
                <c:pt idx="13">
                  <c:v>31</c:v>
                </c:pt>
                <c:pt idx="14">
                  <c:v>#N/A</c:v>
                </c:pt>
              </c:numCache>
            </c:numRef>
          </c:val>
          <c:smooth val="0"/>
          <c:extLst>
            <c:ext xmlns:c16="http://schemas.microsoft.com/office/drawing/2014/chart" uri="{C3380CC4-5D6E-409C-BE32-E72D297353CC}">
              <c16:uniqueId val="{00000008-5B99-41FE-BEAC-712A7969F9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14016</c:v>
                </c:pt>
                <c:pt idx="5">
                  <c:v>13906</c:v>
                </c:pt>
                <c:pt idx="8">
                  <c:v>13419</c:v>
                </c:pt>
                <c:pt idx="11">
                  <c:v>13084</c:v>
                </c:pt>
                <c:pt idx="14">
                  <c:v>12781</c:v>
                </c:pt>
              </c:numCache>
            </c:numRef>
          </c:val>
          <c:extLst>
            <c:ext xmlns:c16="http://schemas.microsoft.com/office/drawing/2014/chart" uri="{C3380CC4-5D6E-409C-BE32-E72D297353CC}">
              <c16:uniqueId val="{00000000-0C65-4373-98C1-33A51EEFC8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c:v>
                </c:pt>
                <c:pt idx="5">
                  <c:v>13</c:v>
                </c:pt>
                <c:pt idx="8">
                  <c:v>4</c:v>
                </c:pt>
                <c:pt idx="11">
                  <c:v>0</c:v>
                </c:pt>
                <c:pt idx="14">
                  <c:v>0</c:v>
                </c:pt>
              </c:numCache>
            </c:numRef>
          </c:val>
          <c:extLst>
            <c:ext xmlns:c16="http://schemas.microsoft.com/office/drawing/2014/chart" uri="{C3380CC4-5D6E-409C-BE32-E72D297353CC}">
              <c16:uniqueId val="{00000001-0C65-4373-98C1-33A51EEFC8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10332</c:v>
                </c:pt>
                <c:pt idx="5">
                  <c:v>10762</c:v>
                </c:pt>
                <c:pt idx="8">
                  <c:v>11046</c:v>
                </c:pt>
                <c:pt idx="11">
                  <c:v>11032</c:v>
                </c:pt>
                <c:pt idx="14">
                  <c:v>11918</c:v>
                </c:pt>
              </c:numCache>
            </c:numRef>
          </c:val>
          <c:extLst>
            <c:ext xmlns:c16="http://schemas.microsoft.com/office/drawing/2014/chart" uri="{C3380CC4-5D6E-409C-BE32-E72D297353CC}">
              <c16:uniqueId val="{00000002-0C65-4373-98C1-33A51EEFC8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5-4373-98C1-33A51EEFC8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5-4373-98C1-33A51EEFC8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5-4373-98C1-33A51EEFC8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447</c:v>
                </c:pt>
                <c:pt idx="3">
                  <c:v>215</c:v>
                </c:pt>
                <c:pt idx="6">
                  <c:v>0</c:v>
                </c:pt>
                <c:pt idx="9">
                  <c:v>0</c:v>
                </c:pt>
                <c:pt idx="12">
                  <c:v>0</c:v>
                </c:pt>
              </c:numCache>
            </c:numRef>
          </c:val>
          <c:extLst>
            <c:ext xmlns:c16="http://schemas.microsoft.com/office/drawing/2014/chart" uri="{C3380CC4-5D6E-409C-BE32-E72D297353CC}">
              <c16:uniqueId val="{00000006-0C65-4373-98C1-33A51EEFC8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483</c:v>
                </c:pt>
                <c:pt idx="3">
                  <c:v>638</c:v>
                </c:pt>
                <c:pt idx="6">
                  <c:v>669</c:v>
                </c:pt>
                <c:pt idx="9">
                  <c:v>587</c:v>
                </c:pt>
                <c:pt idx="12">
                  <c:v>513</c:v>
                </c:pt>
              </c:numCache>
            </c:numRef>
          </c:val>
          <c:extLst>
            <c:ext xmlns:c16="http://schemas.microsoft.com/office/drawing/2014/chart" uri="{C3380CC4-5D6E-409C-BE32-E72D297353CC}">
              <c16:uniqueId val="{00000007-0C65-4373-98C1-33A51EEFC8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1579</c:v>
                </c:pt>
                <c:pt idx="3">
                  <c:v>1547</c:v>
                </c:pt>
                <c:pt idx="6">
                  <c:v>1445</c:v>
                </c:pt>
                <c:pt idx="9">
                  <c:v>1338</c:v>
                </c:pt>
                <c:pt idx="12">
                  <c:v>1174</c:v>
                </c:pt>
              </c:numCache>
            </c:numRef>
          </c:val>
          <c:extLst>
            <c:ext xmlns:c16="http://schemas.microsoft.com/office/drawing/2014/chart" uri="{C3380CC4-5D6E-409C-BE32-E72D297353CC}">
              <c16:uniqueId val="{00000008-0C65-4373-98C1-33A51EEFC8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C65-4373-98C1-33A51EEFC8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12505</c:v>
                </c:pt>
                <c:pt idx="3">
                  <c:v>12026</c:v>
                </c:pt>
                <c:pt idx="6">
                  <c:v>11710</c:v>
                </c:pt>
                <c:pt idx="9">
                  <c:v>11525</c:v>
                </c:pt>
                <c:pt idx="12">
                  <c:v>11632</c:v>
                </c:pt>
              </c:numCache>
            </c:numRef>
          </c:val>
          <c:extLst>
            <c:ext xmlns:c16="http://schemas.microsoft.com/office/drawing/2014/chart" uri="{C3380CC4-5D6E-409C-BE32-E72D297353CC}">
              <c16:uniqueId val="{0000000A-0C65-4373-98C1-33A51EEFC8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C65-4373-98C1-33A51EEFC8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2594</c:v>
                </c:pt>
                <c:pt idx="1">
                  <c:v>2283</c:v>
                </c:pt>
                <c:pt idx="2">
                  <c:v>2699</c:v>
                </c:pt>
              </c:numCache>
            </c:numRef>
          </c:val>
          <c:extLst>
            <c:ext xmlns:c16="http://schemas.microsoft.com/office/drawing/2014/chart" uri="{C3380CC4-5D6E-409C-BE32-E72D297353CC}">
              <c16:uniqueId val="{00000000-B654-404D-9D63-AA9CCB035D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1207</c:v>
                </c:pt>
                <c:pt idx="1">
                  <c:v>1208</c:v>
                </c:pt>
                <c:pt idx="2">
                  <c:v>1208</c:v>
                </c:pt>
              </c:numCache>
            </c:numRef>
          </c:val>
          <c:extLst>
            <c:ext xmlns:c16="http://schemas.microsoft.com/office/drawing/2014/chart" uri="{C3380CC4-5D6E-409C-BE32-E72D297353CC}">
              <c16:uniqueId val="{00000001-B654-404D-9D63-AA9CCB035D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6469</c:v>
                </c:pt>
                <c:pt idx="1">
                  <c:v>6516</c:v>
                </c:pt>
                <c:pt idx="2">
                  <c:v>6843</c:v>
                </c:pt>
              </c:numCache>
            </c:numRef>
          </c:val>
          <c:extLst>
            <c:ext xmlns:c16="http://schemas.microsoft.com/office/drawing/2014/chart" uri="{C3380CC4-5D6E-409C-BE32-E72D297353CC}">
              <c16:uniqueId val="{00000002-B654-404D-9D63-AA9CCB035D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{2AF36FF4-36AF-4B8D-AAB8-C4203A3F9A7D}</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E6A-48F5-8BB8-0831212028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{5B003FC8-7572-4357-8D65-989181B246A4}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A-48F5-8BB8-0831212028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{70F017F7-104F-4738-B5D7-FDEB0F33C36A}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A-48F5-8BB8-0831212028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{FCA535D4-754B-4FCC-A351-C3E24C358726}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A-48F5-8BB8-0831212028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{206E9064-A2F4-4032-B866-BCAFF6D3FF03}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A-48F5-8BB8-08312120281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{DA9FD633-D1C5-4300-9A83-88844AEA525D}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E6A-48F5-8BB8-08312120281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{019A54B7-7E82-4103-B3A1-539B2BA0AD4F}</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E6A-48F5-8BB8-08312120281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{A3B9D4B8-DC51-47AF-92FE-52AA88A5B47C}</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E6A-48F5-8BB8-08312120281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{F0728129-5370-4E03-9E3A-36C8DA0BDAFD}</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E6A-48F5-8BB8-0831212028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8">
                  <c:v>59.5</c:v>
                </c:pt>
                <c:pt idx="16">
                  <c:v>61.2</c:v>
                </c:pt>
                <c:pt idx="24">
                  <c:v>61.9</c:v>
                </c:pt>
                <c:pt idx="32">
                  <c:v>62.8</c:v>
                </c:pt>
              </c:numCache>
            </c:numRef>
          </c:xVal>
          <c:yVal>
            <c:numRef>
              <c:f>[1]公会計指標分析・財政指標組合せ分析表!$BP$51:$DC$51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6A-48F5-8BB8-083121202812}"/>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{1979F7B8-5E1B-4C20-9307-1B3A604A208C}</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E6A-48F5-8BB8-0831212028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{71434423-461E-4B52-A0AE-C813F6D76082}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A-48F5-8BB8-0831212028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{1219929D-3050-4E02-B2E9-E249D746FAD2}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A-48F5-8BB8-0831212028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{65288B5A-33AC-4FBD-85F4-8068986DDC5A}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A-48F5-8BB8-0831212028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{7F2D8B6B-7E16-47D9-951E-B7391482B5E0}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A-48F5-8BB8-083121202812}"/>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{35AD97E7-B1CF-40D7-B939-978DA6DDA453}</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E6A-48F5-8BB8-083121202812}"/>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{F320F058-551E-4993-B7C7-16399511BED9}</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E6A-48F5-8BB8-083121202812}"/>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{9954B4B4-C6BD-43D2-902B-CF8D6E37E298}</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E6A-48F5-8BB8-083121202812}"/>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{77913519-F7C3-43EC-A05F-C1B74914A4F6}</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E6A-48F5-8BB8-0831212028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8">
                  <c:v>57.2</c:v>
                </c:pt>
                <c:pt idx="16">
                  <c:v>58.5</c:v>
                </c:pt>
                <c:pt idx="24">
                  <c:v>59.8</c:v>
                </c:pt>
                <c:pt idx="32">
                  <c:v>60.6</c:v>
                </c:pt>
              </c:numCache>
            </c:numRef>
          </c:xVal>
          <c:yVal>
            <c:numRef>
              <c:f>[1]公会計指標分析・財政指標組合せ分析表!$BP$55:$DC$55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1E6A-48F5-8BB8-083121202812}"/>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{FFEDCCAA-A1F0-4FE3-87DD-CC6B844496E1}</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C4C-4DFA-8EB6-AC5FD0AD17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{4AADB2F8-A27F-4D18-B735-A3F1BCF46B22}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4C-4DFA-8EB6-AC5FD0AD17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{653FDF1F-BB9A-4CB3-ABB5-94CED249D746}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4C-4DFA-8EB6-AC5FD0AD17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{276B79E4-8EB7-4F0D-9490-74638F4E520C}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4C-4DFA-8EB6-AC5FD0AD17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{349C261B-B8E7-4D02-954F-263BEEF0CC1C}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4C-4DFA-8EB6-AC5FD0AD17B9}"/>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{BB5BCFA2-91D1-4111-AC27-D25BB6388C79}</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C4C-4DFA-8EB6-AC5FD0AD17B9}"/>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{51C0AC2C-A368-406C-9351-7E79F8BECB5F}</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C4C-4DFA-8EB6-AC5FD0AD17B9}"/>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{85428126-B302-45FC-A6A0-A6F2726821FA}</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C4C-4DFA-8EB6-AC5FD0AD17B9}"/>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{E2A0A1CE-93C5-40A2-AD93-E4FEF5385AFE}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C4C-4DFA-8EB6-AC5FD0AD17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1.2</c:v>
                </c:pt>
                <c:pt idx="8">
                  <c:v>1.5</c:v>
                </c:pt>
                <c:pt idx="16">
                  <c:v>1.6</c:v>
                </c:pt>
                <c:pt idx="24">
                  <c:v>1.1000000000000001</c:v>
                </c:pt>
                <c:pt idx="32">
                  <c:v>0.6</c:v>
                </c:pt>
              </c:numCache>
            </c:numRef>
          </c:xVal>
          <c:yVal>
            <c:numRef>
              <c:f>[1]公会計指標分析・財政指標組合せ分析表!$BP$73:$DC$73</c:f>
              <c:numCache>
                <c:formatCode>#,##0.0;"▲ "#,##0.0</c:formatCode>
                <c:ptCount val="40"/>
              </c:numCache>
            </c:numRef>
          </c:yVal>
          <c:smooth val="0"/>
          <c:extLst>
            <c:ext xmlns:c16="http://schemas.microsoft.com/office/drawing/2014/chart" uri="{C3380CC4-5D6E-409C-BE32-E72D297353CC}">
              <c16:uniqueId val="{00000009-1C4C-4DFA-8EB6-AC5FD0AD17B9}"/>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{305BF9B0-144A-4F1A-8014-DF810087ACA8}</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C4C-4DFA-8EB6-AC5FD0AD17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{59841E63-8788-4242-9287-D336D9D1503E}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4C-4DFA-8EB6-AC5FD0AD17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{3EBC4722-643F-40D8-9D53-9F70E1411AA2}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4C-4DFA-8EB6-AC5FD0AD17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{5440F9A5-7F4E-432F-8ACA-D60BCC9C9896}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4C-4DFA-8EB6-AC5FD0AD17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{76F616EB-B53F-4F98-94B1-68FA2FD604C2}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4C-4DFA-8EB6-AC5FD0AD17B9}"/>
                </c:ext>
              </c:extLst>
            </c:dLbl>
            <c:dLbl>
              <c:idx val="8"/>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{12118C4E-D2FE-4F1F-961F-0A11A53F7545}</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C4C-4DFA-8EB6-AC5FD0AD17B9}"/>
                </c:ext>
              </c:extLst>
            </c:dLbl>
            <c:dLbl>
              <c:idx val="16"/>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{224ECCCE-3051-4DC7-B01A-560147322A90}</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C4C-4DFA-8EB6-AC5FD0AD17B9}"/>
                </c:ext>
              </c:extLst>
            </c:dLbl>
            <c:dLbl>
              <c:idx val="24"/>
              <c:tx>
                <c:strRef>
                  <c:f>[1]公会計指標分析・財政指標組合せ分析表!$CN$72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{3FEAE664-ED12-45D7-AF70-7FF4A27EAD7B}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C4C-4DFA-8EB6-AC5FD0AD17B9}"/>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{D5F3D6D0-8B31-4B52-918C-FB192C70BADD}</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C4C-4DFA-8EB6-AC5FD0AD17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7.8</c:v>
                </c:pt>
                <c:pt idx="8">
                  <c:v>7.5</c:v>
                </c:pt>
                <c:pt idx="16">
                  <c:v>7.2</c:v>
                </c:pt>
                <c:pt idx="24">
                  <c:v>6.9</c:v>
                </c:pt>
                <c:pt idx="32">
                  <c:v>6.6</c:v>
                </c:pt>
              </c:numCache>
            </c:numRef>
          </c:xVal>
          <c:yVal>
            <c:numRef>
              <c:f>[1]公会計指標分析・財政指標組合せ分析表!$BP$77:$DC$77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1C4C-4DFA-8EB6-AC5FD0AD17B9}"/>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元利償還金が減少し、地方交付税算入額である</a:t>
          </a:r>
          <a:r>
            <a:rPr lang="ja-JP" altLang="ja-JP" sz="1100" b="0">
              <a:solidFill>
                <a:schemeClr val="dk1"/>
              </a:solidFill>
              <a:effectLst/>
              <a:latin typeface="+mn-lt"/>
              <a:ea typeface="+mn-ea"/>
              <a:cs typeface="+mn-cs"/>
            </a:rPr>
            <a:t>事業費補正分、災害復旧費等に係る基準財政需要額等の減により算入公債費等</a:t>
          </a:r>
          <a:r>
            <a:rPr lang="ja-JP" altLang="en-US" sz="1100" b="0">
              <a:solidFill>
                <a:schemeClr val="dk1"/>
              </a:solidFill>
              <a:effectLst/>
              <a:latin typeface="+mn-lt"/>
              <a:ea typeface="+mn-ea"/>
              <a:cs typeface="+mn-cs"/>
            </a:rPr>
            <a:t>も</a:t>
          </a:r>
          <a:r>
            <a:rPr lang="ja-JP" altLang="ja-JP" sz="1100" b="0">
              <a:solidFill>
                <a:schemeClr val="dk1"/>
              </a:solidFill>
              <a:effectLst/>
              <a:latin typeface="+mn-lt"/>
              <a:ea typeface="+mn-ea"/>
              <a:cs typeface="+mn-cs"/>
            </a:rPr>
            <a:t>減少しました。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実質公債費比率の分子は</a:t>
          </a:r>
          <a:r>
            <a:rPr lang="ja-JP" altLang="en-US" sz="1100" b="0">
              <a:solidFill>
                <a:schemeClr val="dk1"/>
              </a:solidFill>
              <a:effectLst/>
              <a:latin typeface="+mn-lt"/>
              <a:ea typeface="+mn-ea"/>
              <a:cs typeface="+mn-cs"/>
            </a:rPr>
            <a:t>微増</a:t>
          </a:r>
          <a:r>
            <a:rPr lang="ja-JP" altLang="ja-JP" sz="1100" b="0">
              <a:solidFill>
                <a:schemeClr val="dk1"/>
              </a:solidFill>
              <a:effectLst/>
              <a:latin typeface="+mn-lt"/>
              <a:ea typeface="+mn-ea"/>
              <a:cs typeface="+mn-cs"/>
            </a:rPr>
            <a:t>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前年度に引き続き、充当可能財源等が将来負担額を上回っており、黒字の状態となっています。</a:t>
          </a:r>
          <a:endParaRPr lang="ja-JP" altLang="ja-JP" sz="1400">
            <a:effectLst/>
          </a:endParaRPr>
        </a:p>
        <a:p>
          <a:r>
            <a:rPr lang="ja-JP" altLang="ja-JP" sz="1100" b="0">
              <a:solidFill>
                <a:schemeClr val="dk1"/>
              </a:solidFill>
              <a:effectLst/>
              <a:latin typeface="+mn-lt"/>
              <a:ea typeface="+mn-ea"/>
              <a:cs typeface="+mn-cs"/>
            </a:rPr>
            <a:t>　将来負担額</a:t>
          </a:r>
          <a:r>
            <a:rPr lang="ja-JP" altLang="en-US" sz="1100" b="0">
              <a:solidFill>
                <a:schemeClr val="dk1"/>
              </a:solidFill>
              <a:effectLst/>
              <a:latin typeface="+mn-lt"/>
              <a:ea typeface="+mn-ea"/>
              <a:cs typeface="+mn-cs"/>
            </a:rPr>
            <a:t>も公営企業債等への繰入見込や組合等負担等見込額の減の影響で、減少しています。</a:t>
          </a:r>
          <a:endParaRPr lang="ja-JP" altLang="ja-JP" sz="1400">
            <a:effectLst/>
          </a:endParaRPr>
        </a:p>
        <a:p>
          <a:r>
            <a:rPr lang="ja-JP" altLang="ja-JP" sz="1100" b="0">
              <a:solidFill>
                <a:schemeClr val="dk1"/>
              </a:solidFill>
              <a:effectLst/>
              <a:latin typeface="+mn-lt"/>
              <a:ea typeface="+mn-ea"/>
              <a:cs typeface="+mn-cs"/>
            </a:rPr>
            <a:t>　充当可能財源等については、昨年度とほぼ同規模で推移しています。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岐阜県瑞穂市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公共施設整備基金を</a:t>
          </a:r>
          <a:r>
            <a:rPr lang="en-US" altLang="ja-JP" sz="1100" b="0">
              <a:solidFill>
                <a:schemeClr val="dk1"/>
              </a:solidFill>
              <a:effectLst/>
              <a:latin typeface="+mn-lt"/>
              <a:ea typeface="+mn-ea"/>
              <a:cs typeface="+mn-cs"/>
            </a:rPr>
            <a:t>357</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、ふるさと応援基金を</a:t>
          </a:r>
          <a:r>
            <a:rPr lang="en-US" altLang="ja-JP" sz="1100" b="0">
              <a:solidFill>
                <a:schemeClr val="dk1"/>
              </a:solidFill>
              <a:effectLst/>
              <a:latin typeface="+mn-lt"/>
              <a:ea typeface="+mn-ea"/>
              <a:cs typeface="+mn-cs"/>
            </a:rPr>
            <a:t>149</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取り崩した一方で、</a:t>
          </a:r>
          <a:r>
            <a:rPr lang="ja-JP" altLang="en-US" sz="1100" b="0">
              <a:solidFill>
                <a:schemeClr val="dk1"/>
              </a:solidFill>
              <a:effectLst/>
              <a:latin typeface="+mn-lt"/>
              <a:ea typeface="+mn-ea"/>
              <a:cs typeface="+mn-cs"/>
            </a:rPr>
            <a:t>財政調整基金に</a:t>
          </a:r>
          <a:r>
            <a:rPr lang="en-US" altLang="ja-JP" sz="1100" b="0">
              <a:solidFill>
                <a:schemeClr val="dk1"/>
              </a:solidFill>
              <a:effectLst/>
              <a:latin typeface="+mn-lt"/>
              <a:ea typeface="+mn-ea"/>
              <a:cs typeface="+mn-cs"/>
            </a:rPr>
            <a:t>416</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ふるさと応援基金に</a:t>
          </a:r>
          <a:r>
            <a:rPr lang="en-US" altLang="ja-JP" sz="1100" b="0">
              <a:solidFill>
                <a:schemeClr val="dk1"/>
              </a:solidFill>
              <a:effectLst/>
              <a:latin typeface="+mn-lt"/>
              <a:ea typeface="+mn-ea"/>
              <a:cs typeface="+mn-cs"/>
            </a:rPr>
            <a:t>523</a:t>
          </a:r>
          <a:r>
            <a:rPr lang="ja-JP" altLang="ja-JP" sz="1100" b="0">
              <a:solidFill>
                <a:schemeClr val="dk1"/>
              </a:solidFill>
              <a:effectLst/>
              <a:latin typeface="+mn-lt"/>
              <a:ea typeface="+mn-ea"/>
              <a:cs typeface="+mn-cs"/>
            </a:rPr>
            <a:t>百万円、庁舎建設基金に</a:t>
          </a:r>
          <a:r>
            <a:rPr lang="en-US" altLang="ja-JP" sz="1100" b="0">
              <a:solidFill>
                <a:schemeClr val="dk1"/>
              </a:solidFill>
              <a:effectLst/>
              <a:latin typeface="+mn-lt"/>
              <a:ea typeface="+mn-ea"/>
              <a:cs typeface="+mn-cs"/>
            </a:rPr>
            <a:t>202</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、下水道事業対策基金に</a:t>
          </a:r>
          <a:r>
            <a:rPr lang="en-US" altLang="ja-JP" sz="1100" b="0">
              <a:solidFill>
                <a:schemeClr val="dk1"/>
              </a:solidFill>
              <a:effectLst/>
              <a:latin typeface="+mn-lt"/>
              <a:ea typeface="+mn-ea"/>
              <a:cs typeface="+mn-cs"/>
            </a:rPr>
            <a:t>101</a:t>
          </a:r>
          <a:r>
            <a:rPr lang="ja-JP" altLang="en-US" sz="1100" b="0">
              <a:solidFill>
                <a:schemeClr val="dk1"/>
              </a:solidFill>
              <a:effectLst/>
              <a:latin typeface="+mn-lt"/>
              <a:ea typeface="+mn-ea"/>
              <a:cs typeface="+mn-cs"/>
            </a:rPr>
            <a:t>百万円</a:t>
          </a:r>
          <a:r>
            <a:rPr lang="ja-JP" altLang="ja-JP" sz="1100" b="0">
              <a:solidFill>
                <a:schemeClr val="dk1"/>
              </a:solidFill>
              <a:effectLst/>
              <a:latin typeface="+mn-lt"/>
              <a:ea typeface="+mn-ea"/>
              <a:cs typeface="+mn-cs"/>
            </a:rPr>
            <a:t>を積み立てました。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基金全体としては、</a:t>
          </a:r>
          <a:r>
            <a:rPr lang="en-US" altLang="ja-JP" sz="1100" b="0">
              <a:solidFill>
                <a:schemeClr val="dk1"/>
              </a:solidFill>
              <a:effectLst/>
              <a:latin typeface="+mn-lt"/>
              <a:ea typeface="+mn-ea"/>
              <a:cs typeface="+mn-cs"/>
            </a:rPr>
            <a:t>743</a:t>
          </a:r>
          <a:r>
            <a:rPr lang="ja-JP" altLang="ja-JP" sz="1100" b="0">
              <a:solidFill>
                <a:schemeClr val="dk1"/>
              </a:solidFill>
              <a:effectLst/>
              <a:latin typeface="+mn-lt"/>
              <a:ea typeface="+mn-ea"/>
              <a:cs typeface="+mn-cs"/>
            </a:rPr>
            <a:t>百万円の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額となりました。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公共下水道事業、庁舎建設事業等の大規模事業が見込まれるため、それぞれの特定目的基金の残高が増加する見通しです。このため運用基金から積立基金への変更等により、活用できる特定目的基金の活用とともに、財政調整基金を適正な規模で確保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・下水道事業対策基金：下水道事業の経費に充てるもの。</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・ふるさと応援基金：ふるさと応援寄附条例に定める事業に要する経費に充てるもの。</a:t>
          </a:r>
          <a:endParaRPr lang="ja-JP" altLang="ja-JP" sz="1400">
            <a:effectLst/>
          </a:endParaRPr>
        </a:p>
        <a:p>
          <a:r>
            <a:rPr kumimoji="1" lang="ja-JP" altLang="ja-JP" sz="1100">
              <a:solidFill>
                <a:schemeClr val="dk1"/>
              </a:solidFill>
              <a:effectLst/>
              <a:latin typeface="+mn-lt"/>
              <a:ea typeface="+mn-ea"/>
              <a:cs typeface="+mn-cs"/>
            </a:rPr>
            <a:t>　・庁舎建設基金：将来の庁舎建設事業費に充てるもの。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道路維持</a:t>
          </a:r>
          <a:r>
            <a:rPr kumimoji="1" lang="ja-JP" altLang="ja-JP" sz="1100">
              <a:solidFill>
                <a:schemeClr val="dk1"/>
              </a:solidFill>
              <a:effectLst/>
              <a:latin typeface="+mn-lt"/>
              <a:ea typeface="+mn-ea"/>
              <a:cs typeface="+mn-cs"/>
            </a:rPr>
            <a:t>事業等に</a:t>
          </a:r>
          <a:r>
            <a:rPr kumimoji="1" lang="en-US" altLang="ja-JP" sz="1100">
              <a:solidFill>
                <a:schemeClr val="dk1"/>
              </a:solidFill>
              <a:effectLst/>
              <a:latin typeface="+mn-lt"/>
              <a:ea typeface="+mn-ea"/>
              <a:cs typeface="+mn-cs"/>
            </a:rPr>
            <a:t>357</a:t>
          </a:r>
          <a:r>
            <a:rPr kumimoji="1" lang="ja-JP" altLang="ja-JP" sz="1100">
              <a:solidFill>
                <a:schemeClr val="dk1"/>
              </a:solidFill>
              <a:effectLst/>
              <a:latin typeface="+mn-lt"/>
              <a:ea typeface="+mn-ea"/>
              <a:cs typeface="+mn-cs"/>
            </a:rPr>
            <a:t>百万円取り崩したことにより減少しました。</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・ふるさと応援基金：ふるさと応援寄附金を</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百万円積み立てたことにより増加しました。</a:t>
          </a:r>
          <a:endParaRPr lang="ja-JP" altLang="ja-JP" sz="1400">
            <a:effectLst/>
          </a:endParaRPr>
        </a:p>
        <a:p>
          <a:r>
            <a:rPr kumimoji="1" lang="ja-JP" altLang="ja-JP" sz="1100">
              <a:solidFill>
                <a:schemeClr val="dk1"/>
              </a:solidFill>
              <a:effectLst/>
              <a:latin typeface="+mn-lt"/>
              <a:ea typeface="+mn-ea"/>
              <a:cs typeface="+mn-cs"/>
            </a:rPr>
            <a:t>　・庁舎建設基金：</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百万円を積み立てたことにより増加しました。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・下水道事業対策基金：事業計画が見直され、公共下水道事業の事業実施に向けて残高が増加する予定です。</a:t>
          </a:r>
          <a:endParaRPr lang="ja-JP" altLang="ja-JP" sz="1400">
            <a:effectLst/>
          </a:endParaRPr>
        </a:p>
        <a:p>
          <a:r>
            <a:rPr kumimoji="1" lang="ja-JP" altLang="ja-JP" sz="1100">
              <a:solidFill>
                <a:schemeClr val="dk1"/>
              </a:solidFill>
              <a:effectLst/>
              <a:latin typeface="+mn-lt"/>
              <a:ea typeface="+mn-ea"/>
              <a:cs typeface="+mn-cs"/>
            </a:rPr>
            <a:t>　・ふるさと応援基金：ふるさと応援寄附金の更なる増加が見込まれますが、対象事業へ積極的に活用します。</a:t>
          </a:r>
          <a:endParaRPr lang="ja-JP" altLang="ja-JP" sz="1400">
            <a:effectLst/>
          </a:endParaRPr>
        </a:p>
        <a:p>
          <a:r>
            <a:rPr kumimoji="1" lang="ja-JP" altLang="ja-JP" sz="1100">
              <a:solidFill>
                <a:schemeClr val="dk1"/>
              </a:solidFill>
              <a:effectLst/>
              <a:latin typeface="+mn-lt"/>
              <a:ea typeface="+mn-ea"/>
              <a:cs typeface="+mn-cs"/>
            </a:rPr>
            <a:t>　・庁舎建設基金：約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億円想定の新庁舎建設に向けて、</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百万円を積み立てる予定です。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a:solidFill>
                <a:schemeClr val="dk1"/>
              </a:solidFill>
              <a:effectLst/>
              <a:latin typeface="+mn-lt"/>
              <a:ea typeface="+mn-ea"/>
              <a:cs typeface="+mn-cs"/>
            </a:rPr>
            <a:t>　取り崩し</a:t>
          </a:r>
          <a:r>
            <a:rPr lang="ja-JP" altLang="en-US" sz="1100" b="0">
              <a:solidFill>
                <a:schemeClr val="dk1"/>
              </a:solidFill>
              <a:effectLst/>
              <a:latin typeface="+mn-lt"/>
              <a:ea typeface="+mn-ea"/>
              <a:cs typeface="+mn-cs"/>
            </a:rPr>
            <a:t>はありませんでした。</a:t>
          </a:r>
          <a:r>
            <a:rPr lang="ja-JP" altLang="ja-JP" sz="1100" b="0">
              <a:solidFill>
                <a:schemeClr val="dk1"/>
              </a:solidFill>
              <a:effectLst/>
              <a:latin typeface="+mn-lt"/>
              <a:ea typeface="+mn-ea"/>
              <a:cs typeface="+mn-cs"/>
            </a:rPr>
            <a:t>積み立て</a:t>
          </a:r>
          <a:r>
            <a:rPr lang="ja-JP" altLang="en-US" sz="1100" b="0">
              <a:solidFill>
                <a:schemeClr val="dk1"/>
              </a:solidFill>
              <a:effectLst/>
              <a:latin typeface="+mn-lt"/>
              <a:ea typeface="+mn-ea"/>
              <a:cs typeface="+mn-cs"/>
            </a:rPr>
            <a:t>額の</a:t>
          </a:r>
          <a:r>
            <a:rPr lang="en-US" altLang="ja-JP" sz="1100" b="0">
              <a:solidFill>
                <a:schemeClr val="dk1"/>
              </a:solidFill>
              <a:effectLst/>
              <a:latin typeface="+mn-lt"/>
              <a:ea typeface="+mn-ea"/>
              <a:cs typeface="+mn-cs"/>
            </a:rPr>
            <a:t>416</a:t>
          </a:r>
          <a:r>
            <a:rPr lang="ja-JP" altLang="ja-JP" sz="1100" b="0">
              <a:solidFill>
                <a:schemeClr val="dk1"/>
              </a:solidFill>
              <a:effectLst/>
              <a:latin typeface="+mn-lt"/>
              <a:ea typeface="+mn-ea"/>
              <a:cs typeface="+mn-cs"/>
            </a:rPr>
            <a:t>百万円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百万円）の確保を目標に積み立てを行います。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取り崩しはありませんでした。（基金の運用益</a:t>
          </a:r>
          <a:r>
            <a:rPr kumimoji="1" lang="ja-JP" altLang="en-US"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201</a:t>
          </a:r>
          <a:r>
            <a:rPr kumimoji="1" lang="ja-JP" altLang="en-US" sz="1100">
              <a:solidFill>
                <a:schemeClr val="dk1"/>
              </a:solidFill>
              <a:effectLst/>
              <a:latin typeface="+mn-lt"/>
              <a:ea typeface="+mn-ea"/>
              <a:cs typeface="+mn-cs"/>
            </a:rPr>
            <a:t>千円を</a:t>
          </a:r>
          <a:r>
            <a:rPr kumimoji="1" lang="ja-JP" altLang="ja-JP" sz="1100">
              <a:solidFill>
                <a:schemeClr val="dk1"/>
              </a:solidFill>
              <a:effectLst/>
              <a:latin typeface="+mn-lt"/>
              <a:ea typeface="+mn-ea"/>
              <a:cs typeface="+mn-cs"/>
            </a:rPr>
            <a:t>積み立てた</a:t>
          </a:r>
          <a:r>
            <a:rPr kumimoji="1" lang="ja-JP" altLang="en-US" sz="1100">
              <a:solidFill>
                <a:schemeClr val="dk1"/>
              </a:solidFill>
              <a:effectLst/>
              <a:latin typeface="+mn-lt"/>
              <a:ea typeface="+mn-ea"/>
              <a:cs typeface="+mn-cs"/>
            </a:rPr>
            <a:t>分</a:t>
          </a:r>
          <a:r>
            <a:rPr kumimoji="1" lang="ja-JP" altLang="ja-JP" sz="1100">
              <a:solidFill>
                <a:schemeClr val="dk1"/>
              </a:solidFill>
              <a:effectLst/>
              <a:latin typeface="+mn-lt"/>
              <a:ea typeface="+mn-ea"/>
              <a:cs typeface="+mn-cs"/>
            </a:rPr>
            <a:t>の増となりました。）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短期的に取り崩しの予定はありませんが、市債の償還状況を見極め計画的な活用に努めます。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ポイント上昇し、老朽化が進んでいます。類似団体内や岐阜県平均値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とほぼ同じ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結果となりました。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令和元年度の減価償却費は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千万円で前年とほぼ同額です。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令和３年度改定予定の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建物系公共施設個別施設計画に基づいた施設の維持管理を適切に進めてまいります。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0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000-00004D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000-00004F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000-000051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7117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114226</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000-00005D000000}"/>
            </a:ext>
          </a:extLst>
        </xdr:cNvPr>
        <xdr:cNvSpPr txBox="1"/>
      </xdr:nvSpPr>
      <xdr:spPr>
        <a:xfrm>
          <a:off x="4813300" y="6200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108041</xdr:rowOff>
    </xdr:from>
    <xdr:to>
      <xdr:col>19</xdr:col>
      <xdr:colOff>187325</xdr:colOff>
      <xdr:row>32</xdr:row>
      <xdr:rowOff>38191</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4000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158841</xdr:rowOff>
    </xdr:from>
    <xdr:to>
      <xdr:col>23</xdr:col>
      <xdr:colOff>85725</xdr:colOff>
      <xdr:row>32</xdr:row>
      <xdr:rowOff>15149</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4051300" y="6245316"/>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323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137251</xdr:rowOff>
    </xdr:from>
    <xdr:to>
      <xdr:col>19</xdr:col>
      <xdr:colOff>136525</xdr:colOff>
      <xdr:row>31</xdr:row>
      <xdr:rowOff>158841</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3289300" y="622372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34018</xdr:rowOff>
    </xdr:from>
    <xdr:to>
      <xdr:col>11</xdr:col>
      <xdr:colOff>187325</xdr:colOff>
      <xdr:row>31</xdr:row>
      <xdr:rowOff>135618</xdr:rowOff>
    </xdr:to>
    <xdr:sp macro="" textlink="">
      <xdr:nvSpPr>
        <xdr:cNvPr id="98" name="楕円 97">
          <a:extLst>
            <a:ext uri="{FF2B5EF4-FFF2-40B4-BE49-F238E27FC236}">
              <a16:creationId xmlns:a16="http://schemas.microsoft.com/office/drawing/2014/main" id="{00000000-0008-0000-0000-000062000000}"/>
            </a:ext>
          </a:extLst>
        </xdr:cNvPr>
        <xdr:cNvSpPr/>
      </xdr:nvSpPr>
      <xdr:spPr>
        <a:xfrm>
          <a:off x="2476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84818</xdr:rowOff>
    </xdr:from>
    <xdr:to>
      <xdr:col>15</xdr:col>
      <xdr:colOff>136525</xdr:colOff>
      <xdr:row>31</xdr:row>
      <xdr:rowOff>137251</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2527300" y="617129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a:extLst>
            <a:ext uri="{FF2B5EF4-FFF2-40B4-BE49-F238E27FC236}">
              <a16:creationId xmlns:a16="http://schemas.microsoft.com/office/drawing/2014/main" id="{00000000-0008-0000-0000-000064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a:extLst>
            <a:ext uri="{FF2B5EF4-FFF2-40B4-BE49-F238E27FC236}">
              <a16:creationId xmlns:a16="http://schemas.microsoft.com/office/drawing/2014/main" id="{00000000-0008-0000-0000-000065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a:extLst>
            <a:ext uri="{FF2B5EF4-FFF2-40B4-BE49-F238E27FC236}">
              <a16:creationId xmlns:a16="http://schemas.microsoft.com/office/drawing/2014/main" id="{00000000-0008-0000-0000-000066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a:extLst>
            <a:ext uri="{FF2B5EF4-FFF2-40B4-BE49-F238E27FC236}">
              <a16:creationId xmlns:a16="http://schemas.microsoft.com/office/drawing/2014/main" id="{00000000-0008-0000-0000-000067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29318</xdr:rowOff>
    </xdr:from>
    <xdr:ext cx="405111" cy="259045"/>
    <xdr:sp macro="" textlink="">
      <xdr:nvSpPr>
        <xdr:cNvPr id="104" name="n_1mainValue有形固定資産減価償却率">
          <a:extLst>
            <a:ext uri="{FF2B5EF4-FFF2-40B4-BE49-F238E27FC236}">
              <a16:creationId xmlns:a16="http://schemas.microsoft.com/office/drawing/2014/main" id="{00000000-0008-0000-0000-000068000000}"/>
            </a:ext>
          </a:extLst>
        </xdr:cNvPr>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7728</xdr:rowOff>
    </xdr:from>
    <xdr:ext cx="405111" cy="259045"/>
    <xdr:sp macro="" textlink="">
      <xdr:nvSpPr>
        <xdr:cNvPr id="105" name="n_2mainValue有形固定資産減価償却率">
          <a:extLst>
            <a:ext uri="{FF2B5EF4-FFF2-40B4-BE49-F238E27FC236}">
              <a16:creationId xmlns:a16="http://schemas.microsoft.com/office/drawing/2014/main" id="{00000000-0008-0000-0000-000069000000}"/>
            </a:ext>
          </a:extLst>
        </xdr:cNvPr>
        <xdr:cNvSpPr txBox="1"/>
      </xdr:nvSpPr>
      <xdr:spPr>
        <a:xfrm>
          <a:off x="3086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126745</xdr:rowOff>
    </xdr:from>
    <xdr:ext cx="405111" cy="259045"/>
    <xdr:sp macro="" textlink="">
      <xdr:nvSpPr>
        <xdr:cNvPr id="106" name="n_3mainValue有形固定資産減価償却率">
          <a:extLst>
            <a:ext uri="{FF2B5EF4-FFF2-40B4-BE49-F238E27FC236}">
              <a16:creationId xmlns:a16="http://schemas.microsoft.com/office/drawing/2014/main" id="{00000000-0008-0000-0000-00006A000000}"/>
            </a:ext>
          </a:extLst>
        </xdr:cNvPr>
        <xdr:cNvSpPr txBox="1"/>
      </xdr:nvSpPr>
      <xdr:spPr>
        <a:xfrm>
          <a:off x="2324744" y="6213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将来負担額が減少傾向のため、債務償還比率は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と非常に低い数値となっています。類似団体内においても２番目に低い数値です。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年度には地方債償還額が地方債発行額を超えましたが、令和元年度には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今後も中長期的な視点から持続可能で健全な財政運営が行えるよう、自主財源の確保に努めてまいります。</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36921</xdr:rowOff>
    </xdr:from>
    <xdr:to>
      <xdr:col>76</xdr:col>
      <xdr:colOff>73025</xdr:colOff>
      <xdr:row>26</xdr:row>
      <xdr:rowOff>138521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26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123298</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5181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74549</xdr:rowOff>
    </xdr:from>
    <xdr:to>
      <xdr:col>72</xdr:col>
      <xdr:colOff>123825</xdr:colOff>
      <xdr:row>27</xdr:row>
      <xdr:rowOff>4699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87721</xdr:rowOff>
    </xdr:from>
    <xdr:to>
      <xdr:col>76</xdr:col>
      <xdr:colOff>22225</xdr:colOff>
      <xdr:row>26</xdr:row>
      <xdr:rowOff>125349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316946"/>
          <a:ext cx="7112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80718</xdr:rowOff>
    </xdr:from>
    <xdr:to>
      <xdr:col>68</xdr:col>
      <xdr:colOff>123825</xdr:colOff>
      <xdr:row>27</xdr:row>
      <xdr:rowOff>10868</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53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125349</xdr:rowOff>
    </xdr:from>
    <xdr:to>
      <xdr:col>72</xdr:col>
      <xdr:colOff>73025</xdr:colOff>
      <xdr:row>26</xdr:row>
      <xdr:rowOff>131518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535457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99840</xdr:rowOff>
    </xdr:from>
    <xdr:to>
      <xdr:col>64</xdr:col>
      <xdr:colOff>123825</xdr:colOff>
      <xdr:row>27</xdr:row>
      <xdr:rowOff>29990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53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131518</xdr:rowOff>
    </xdr:from>
    <xdr:to>
      <xdr:col>68</xdr:col>
      <xdr:colOff>73025</xdr:colOff>
      <xdr:row>26</xdr:row>
      <xdr:rowOff>150640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5360743"/>
          <a:ext cx="762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109504</xdr:rowOff>
    </xdr:from>
    <xdr:to>
      <xdr:col>60</xdr:col>
      <xdr:colOff>123825</xdr:colOff>
      <xdr:row>27</xdr:row>
      <xdr:rowOff>39654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53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150640</xdr:rowOff>
    </xdr:from>
    <xdr:to>
      <xdr:col>64</xdr:col>
      <xdr:colOff>73025</xdr:colOff>
      <xdr:row>26</xdr:row>
      <xdr:rowOff>160304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5379865"/>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21226</xdr:rowOff>
    </xdr:from>
    <xdr:ext cx="405111"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69044" y="50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27395</xdr:rowOff>
    </xdr:from>
    <xdr:ext cx="405111"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119744" y="508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46517</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510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56181</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51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80264</xdr:rowOff>
    </xdr:from>
    <xdr:to>
      <xdr:col>24</xdr:col>
      <xdr:colOff>114300</xdr:colOff>
      <xdr:row>36</xdr:row>
      <xdr:rowOff>10414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103141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93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52832</xdr:rowOff>
    </xdr:from>
    <xdr:to>
      <xdr:col>20</xdr:col>
      <xdr:colOff>38100</xdr:colOff>
      <xdr:row>35</xdr:row>
      <xdr:rowOff>154432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103632</xdr:rowOff>
    </xdr:from>
    <xdr:to>
      <xdr:col>24</xdr:col>
      <xdr:colOff>63500</xdr:colOff>
      <xdr:row>35</xdr:row>
      <xdr:rowOff>131064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10438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96774</xdr:rowOff>
    </xdr:from>
    <xdr:to>
      <xdr:col>19</xdr:col>
      <xdr:colOff>177800</xdr:colOff>
      <xdr:row>35</xdr:row>
      <xdr:rowOff>103632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0975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32258</xdr:rowOff>
    </xdr:from>
    <xdr:to>
      <xdr:col>10</xdr:col>
      <xdr:colOff>165100</xdr:colOff>
      <xdr:row>35</xdr:row>
      <xdr:rowOff>133858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83058</xdr:rowOff>
    </xdr:from>
    <xdr:to>
      <xdr:col>15</xdr:col>
      <xdr:colOff>50800</xdr:colOff>
      <xdr:row>35</xdr:row>
      <xdr:rowOff>96774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08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170959</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150385</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161531</xdr:rowOff>
    </xdr:from>
    <xdr:to>
      <xdr:col>55</xdr:col>
      <xdr:colOff>50800</xdr:colOff>
      <xdr:row>41</xdr:row>
      <xdr:rowOff>91681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76458</xdr:rowOff>
    </xdr:from>
    <xdr:ext cx="469744"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161779</xdr:rowOff>
    </xdr:from>
    <xdr:to>
      <xdr:col>50</xdr:col>
      <xdr:colOff>165100</xdr:colOff>
      <xdr:row>41</xdr:row>
      <xdr:rowOff>91929</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40881</xdr:rowOff>
    </xdr:from>
    <xdr:to>
      <xdr:col>55</xdr:col>
      <xdr:colOff>0</xdr:colOff>
      <xdr:row>41</xdr:row>
      <xdr:rowOff>41129</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070331"/>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167932</xdr:rowOff>
    </xdr:from>
    <xdr:to>
      <xdr:col>46</xdr:col>
      <xdr:colOff>38100</xdr:colOff>
      <xdr:row>41</xdr:row>
      <xdr:rowOff>98082</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2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41129</xdr:rowOff>
    </xdr:from>
    <xdr:to>
      <xdr:col>50</xdr:col>
      <xdr:colOff>114300</xdr:colOff>
      <xdr:row>41</xdr:row>
      <xdr:rowOff>47282</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070579"/>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166998</xdr:rowOff>
    </xdr:from>
    <xdr:to>
      <xdr:col>41</xdr:col>
      <xdr:colOff>101600</xdr:colOff>
      <xdr:row>41</xdr:row>
      <xdr:rowOff>97148</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46348</xdr:rowOff>
    </xdr:from>
    <xdr:to>
      <xdr:col>45</xdr:col>
      <xdr:colOff>177800</xdr:colOff>
      <xdr:row>41</xdr:row>
      <xdr:rowOff>47282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861300" y="707579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83056</xdr:rowOff>
    </xdr:from>
    <xdr:ext cx="469744"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91727" y="711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89209</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1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88275</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1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19685</xdr:rowOff>
    </xdr:from>
    <xdr:to>
      <xdr:col>24</xdr:col>
      <xdr:colOff>114300</xdr:colOff>
      <xdr:row>57</xdr:row>
      <xdr:rowOff>121285</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4584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42562</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100-0000B5000000}"/>
            </a:ext>
          </a:extLst>
        </xdr:cNvPr>
        <xdr:cNvSpPr txBox="1"/>
      </xdr:nvSpPr>
      <xdr:spPr>
        <a:xfrm>
          <a:off x="4673600"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158750</xdr:rowOff>
    </xdr:from>
    <xdr:to>
      <xdr:col>20</xdr:col>
      <xdr:colOff>38100</xdr:colOff>
      <xdr:row>57</xdr:row>
      <xdr:rowOff>88900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746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38100</xdr:rowOff>
    </xdr:from>
    <xdr:to>
      <xdr:col>24</xdr:col>
      <xdr:colOff>63500</xdr:colOff>
      <xdr:row>57</xdr:row>
      <xdr:rowOff>70485</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3797300" y="98107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139700</xdr:rowOff>
    </xdr:from>
    <xdr:to>
      <xdr:col>15</xdr:col>
      <xdr:colOff>101600</xdr:colOff>
      <xdr:row>57</xdr:row>
      <xdr:rowOff>69850</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2857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19050</xdr:rowOff>
    </xdr:from>
    <xdr:to>
      <xdr:col>19</xdr:col>
      <xdr:colOff>177800</xdr:colOff>
      <xdr:row>57</xdr:row>
      <xdr:rowOff>38100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908300" y="979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107315</xdr:rowOff>
    </xdr:from>
    <xdr:to>
      <xdr:col>10</xdr:col>
      <xdr:colOff>165100</xdr:colOff>
      <xdr:row>57</xdr:row>
      <xdr:rowOff>37465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19685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158115</xdr:rowOff>
    </xdr:from>
    <xdr:to>
      <xdr:col>15</xdr:col>
      <xdr:colOff>50800</xdr:colOff>
      <xdr:row>57</xdr:row>
      <xdr:rowOff>19050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019300" y="9759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105427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86377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53992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53108</xdr:rowOff>
    </xdr:from>
    <xdr:to>
      <xdr:col>55</xdr:col>
      <xdr:colOff>50800</xdr:colOff>
      <xdr:row>63</xdr:row>
      <xdr:rowOff>154708</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8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139485</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107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52653</xdr:rowOff>
    </xdr:from>
    <xdr:to>
      <xdr:col>50</xdr:col>
      <xdr:colOff>165100</xdr:colOff>
      <xdr:row>63</xdr:row>
      <xdr:rowOff>154253</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8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103453</xdr:rowOff>
    </xdr:from>
    <xdr:to>
      <xdr:col>55</xdr:col>
      <xdr:colOff>0</xdr:colOff>
      <xdr:row>63</xdr:row>
      <xdr:rowOff>103908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9639300" y="10904803"/>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53567</xdr:rowOff>
    </xdr:from>
    <xdr:to>
      <xdr:col>46</xdr:col>
      <xdr:colOff>38100</xdr:colOff>
      <xdr:row>63</xdr:row>
      <xdr:rowOff>155167</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103453</xdr:rowOff>
    </xdr:from>
    <xdr:to>
      <xdr:col>50</xdr:col>
      <xdr:colOff>114300</xdr:colOff>
      <xdr:row>63</xdr:row>
      <xdr:rowOff>104367</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8750300" y="1090480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53177</xdr:rowOff>
    </xdr:from>
    <xdr:to>
      <xdr:col>41</xdr:col>
      <xdr:colOff>101600</xdr:colOff>
      <xdr:row>63</xdr:row>
      <xdr:rowOff>154777</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810500" y="108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103977</xdr:rowOff>
    </xdr:from>
    <xdr:to>
      <xdr:col>45</xdr:col>
      <xdr:colOff>177800</xdr:colOff>
      <xdr:row>63</xdr:row>
      <xdr:rowOff>104367</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861300" y="10905327"/>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145380</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59411" y="109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146294</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83111" y="109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145904</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94111" y="109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100-000011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100-000013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100-000015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70576</xdr:rowOff>
    </xdr:from>
    <xdr:to>
      <xdr:col>24</xdr:col>
      <xdr:colOff>114300</xdr:colOff>
      <xdr:row>78</xdr:row>
      <xdr:rowOff>726</xdr:rowOff>
    </xdr:to>
    <xdr:sp macro="" textlink="">
      <xdr:nvSpPr>
        <xdr:cNvPr id="288" name="楕円 287">
          <a:extLst>
            <a:ext uri="{FF2B5EF4-FFF2-40B4-BE49-F238E27FC236}">
              <a16:creationId xmlns:a16="http://schemas.microsoft.com/office/drawing/2014/main" id="{00000000-0008-0000-0100-000020010000}"/>
            </a:ext>
          </a:extLst>
        </xdr:cNvPr>
        <xdr:cNvSpPr/>
      </xdr:nvSpPr>
      <xdr:spPr>
        <a:xfrm>
          <a:off x="45847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23603</xdr:rowOff>
    </xdr:from>
    <xdr:ext cx="340478" cy="259045"/>
    <xdr:sp macro="" textlink="">
      <xdr:nvSpPr>
        <xdr:cNvPr id="289" name="【公営住宅】&#10;有形固定資産減価償却率該当値テキスト">
          <a:extLst>
            <a:ext uri="{FF2B5EF4-FFF2-40B4-BE49-F238E27FC236}">
              <a16:creationId xmlns:a16="http://schemas.microsoft.com/office/drawing/2014/main" id="{00000000-0008-0000-0100-000021010000}"/>
            </a:ext>
          </a:extLst>
        </xdr:cNvPr>
        <xdr:cNvSpPr txBox="1"/>
      </xdr:nvSpPr>
      <xdr:spPr>
        <a:xfrm>
          <a:off x="4673600" y="13225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34652</xdr:rowOff>
    </xdr:from>
    <xdr:to>
      <xdr:col>20</xdr:col>
      <xdr:colOff>38100</xdr:colOff>
      <xdr:row>77</xdr:row>
      <xdr:rowOff>136252</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37465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85452</xdr:rowOff>
    </xdr:from>
    <xdr:to>
      <xdr:col>24</xdr:col>
      <xdr:colOff>63500</xdr:colOff>
      <xdr:row>77</xdr:row>
      <xdr:rowOff>121376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3797300" y="132871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135889</xdr:rowOff>
    </xdr:from>
    <xdr:to>
      <xdr:col>15</xdr:col>
      <xdr:colOff>101600</xdr:colOff>
      <xdr:row>78</xdr:row>
      <xdr:rowOff>66039</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2857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85452</xdr:rowOff>
    </xdr:from>
    <xdr:to>
      <xdr:col>19</xdr:col>
      <xdr:colOff>177800</xdr:colOff>
      <xdr:row>78</xdr:row>
      <xdr:rowOff>15239</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2908300" y="1328710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82006</xdr:rowOff>
    </xdr:from>
    <xdr:to>
      <xdr:col>10</xdr:col>
      <xdr:colOff>165100</xdr:colOff>
      <xdr:row>78</xdr:row>
      <xdr:rowOff>12156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1968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132806</xdr:rowOff>
    </xdr:from>
    <xdr:to>
      <xdr:col>15</xdr:col>
      <xdr:colOff>50800</xdr:colOff>
      <xdr:row>78</xdr:row>
      <xdr:rowOff>15239</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2019300" y="1333445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100-000028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100-000029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100-00002A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100-00002B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75</xdr:row>
      <xdr:rowOff>152779</xdr:rowOff>
    </xdr:from>
    <xdr:ext cx="340478" cy="259045"/>
    <xdr:sp macro="" textlink="">
      <xdr:nvSpPr>
        <xdr:cNvPr id="300" name="n_1mainValue【公営住宅】&#10;有形固定資産減価償却率">
          <a:extLst>
            <a:ext uri="{FF2B5EF4-FFF2-40B4-BE49-F238E27FC236}">
              <a16:creationId xmlns:a16="http://schemas.microsoft.com/office/drawing/2014/main" id="{00000000-0008-0000-0100-00002C010000}"/>
            </a:ext>
          </a:extLst>
        </xdr:cNvPr>
        <xdr:cNvSpPr txBox="1"/>
      </xdr:nvSpPr>
      <xdr:spPr>
        <a:xfrm>
          <a:off x="3614361" y="130115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82566</xdr:rowOff>
    </xdr:from>
    <xdr:ext cx="340478" cy="259045"/>
    <xdr:sp macro="" textlink="">
      <xdr:nvSpPr>
        <xdr:cNvPr id="301" name="n_2mainValue【公営住宅】&#10;有形固定資産減価償却率">
          <a:extLst>
            <a:ext uri="{FF2B5EF4-FFF2-40B4-BE49-F238E27FC236}">
              <a16:creationId xmlns:a16="http://schemas.microsoft.com/office/drawing/2014/main" id="{00000000-0008-0000-0100-00002D010000}"/>
            </a:ext>
          </a:extLst>
        </xdr:cNvPr>
        <xdr:cNvSpPr txBox="1"/>
      </xdr:nvSpPr>
      <xdr:spPr>
        <a:xfrm>
          <a:off x="2738061" y="13112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28683</xdr:rowOff>
    </xdr:from>
    <xdr:ext cx="340478" cy="259045"/>
    <xdr:sp macro="" textlink="">
      <xdr:nvSpPr>
        <xdr:cNvPr id="302" name="n_3mainValue【公営住宅】&#10;有形固定資産減価償却率">
          <a:extLst>
            <a:ext uri="{FF2B5EF4-FFF2-40B4-BE49-F238E27FC236}">
              <a16:creationId xmlns:a16="http://schemas.microsoft.com/office/drawing/2014/main" id="{00000000-0008-0000-0100-00002E010000}"/>
            </a:ext>
          </a:extLst>
        </xdr:cNvPr>
        <xdr:cNvSpPr txBox="1"/>
      </xdr:nvSpPr>
      <xdr:spPr>
        <a:xfrm>
          <a:off x="1849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11685</xdr:rowOff>
    </xdr:from>
    <xdr:to>
      <xdr:col>55</xdr:col>
      <xdr:colOff>50800</xdr:colOff>
      <xdr:row>86</xdr:row>
      <xdr:rowOff>113285</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04267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98062</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10515600" y="1467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61722</xdr:rowOff>
    </xdr:from>
    <xdr:to>
      <xdr:col>55</xdr:col>
      <xdr:colOff>0</xdr:colOff>
      <xdr:row>86</xdr:row>
      <xdr:rowOff>62485</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639300" y="1480642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10922</xdr:rowOff>
    </xdr:from>
    <xdr:to>
      <xdr:col>46</xdr:col>
      <xdr:colOff>38100</xdr:colOff>
      <xdr:row>86</xdr:row>
      <xdr:rowOff>112522</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699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61722</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8750300" y="14806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10922</xdr:rowOff>
    </xdr:from>
    <xdr:to>
      <xdr:col>41</xdr:col>
      <xdr:colOff>101600</xdr:colOff>
      <xdr:row>86</xdr:row>
      <xdr:rowOff>112522</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7810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61722</xdr:rowOff>
    </xdr:from>
    <xdr:to>
      <xdr:col>45</xdr:col>
      <xdr:colOff>177800</xdr:colOff>
      <xdr:row>86</xdr:row>
      <xdr:rowOff>61722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7861300" y="14806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00000000-0008-0000-0100-00005E010000}"/>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00000000-0008-0000-0100-00005F010000}"/>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00000000-0008-0000-0100-000060010000}"/>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0000000-0008-0000-0100-000061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354" name="n_1mainValue【公営住宅】&#10;一人当たり面積">
          <a:extLst>
            <a:ext uri="{FF2B5EF4-FFF2-40B4-BE49-F238E27FC236}">
              <a16:creationId xmlns:a16="http://schemas.microsoft.com/office/drawing/2014/main" id="{00000000-0008-0000-0100-000062010000}"/>
            </a:ext>
          </a:extLst>
        </xdr:cNvPr>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103649</xdr:rowOff>
    </xdr:from>
    <xdr:ext cx="469744" cy="259045"/>
    <xdr:sp macro="" textlink="">
      <xdr:nvSpPr>
        <xdr:cNvPr id="355" name="n_2mainValue【公営住宅】&#10;一人当たり面積">
          <a:extLst>
            <a:ext uri="{FF2B5EF4-FFF2-40B4-BE49-F238E27FC236}">
              <a16:creationId xmlns:a16="http://schemas.microsoft.com/office/drawing/2014/main" id="{00000000-0008-0000-0100-000063010000}"/>
            </a:ext>
          </a:extLst>
        </xdr:cNvPr>
        <xdr:cNvSpPr txBox="1"/>
      </xdr:nvSpPr>
      <xdr:spPr>
        <a:xfrm>
          <a:off x="8515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103649</xdr:rowOff>
    </xdr:from>
    <xdr:ext cx="469744" cy="259045"/>
    <xdr:sp macro="" textlink="">
      <xdr:nvSpPr>
        <xdr:cNvPr id="356" name="n_3mainValue【公営住宅】&#10;一人当たり面積">
          <a:extLst>
            <a:ext uri="{FF2B5EF4-FFF2-40B4-BE49-F238E27FC236}">
              <a16:creationId xmlns:a16="http://schemas.microsoft.com/office/drawing/2014/main" id="{00000000-0008-0000-0100-000064010000}"/>
            </a:ext>
          </a:extLst>
        </xdr:cNvPr>
        <xdr:cNvSpPr txBox="1"/>
      </xdr:nvSpPr>
      <xdr:spPr>
        <a:xfrm>
          <a:off x="7626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00000000-0008-0000-0100-00008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00000000-0008-0000-0100-00008E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00000000-0008-0000-0100-000090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00000000-0008-0000-0100-000092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00000000-0008-0000-0100-000093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13" name="楕円 412">
          <a:extLst>
            <a:ext uri="{FF2B5EF4-FFF2-40B4-BE49-F238E27FC236}">
              <a16:creationId xmlns:a16="http://schemas.microsoft.com/office/drawing/2014/main" id="{00000000-0008-0000-0100-00009D010000}"/>
            </a:ext>
          </a:extLst>
        </xdr:cNvPr>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00000000-0008-0000-0100-00009E010000}"/>
            </a:ext>
          </a:extLst>
        </xdr:cNvPr>
        <xdr:cNvSpPr txBox="1"/>
      </xdr:nvSpPr>
      <xdr:spPr>
        <a:xfrm>
          <a:off x="163576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xdr:rowOff>
    </xdr:from>
    <xdr:to>
      <xdr:col>85</xdr:col>
      <xdr:colOff>127000</xdr:colOff>
      <xdr:row>39</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5481300" y="6688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5715</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4592300" y="66884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5715</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3703300" y="66675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00000000-0008-0000-0100-0000A5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00000000-0008-0000-0100-0000A6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00000000-0008-0000-0100-0000A7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00000000-0008-0000-0100-0000A8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00000000-0008-0000-0100-0000A9010000}"/>
            </a:ext>
          </a:extLst>
        </xdr:cNvPr>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00000000-0008-0000-0100-0000AA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1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1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00000000-0008-0000-01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00000000-0008-0000-0100-0000C4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00000000-0008-0000-0100-0000C6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00000000-0008-0000-0100-0000C8010000}"/>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00000000-0008-0000-0100-0000CA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00000000-0008-0000-0100-0000CB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154940</xdr:rowOff>
    </xdr:from>
    <xdr:to>
      <xdr:col>116</xdr:col>
      <xdr:colOff>114300</xdr:colOff>
      <xdr:row>35</xdr:row>
      <xdr:rowOff>85090</xdr:rowOff>
    </xdr:to>
    <xdr:sp macro="" textlink="">
      <xdr:nvSpPr>
        <xdr:cNvPr id="467" name="楕円 466">
          <a:extLst>
            <a:ext uri="{FF2B5EF4-FFF2-40B4-BE49-F238E27FC236}">
              <a16:creationId xmlns:a16="http://schemas.microsoft.com/office/drawing/2014/main" id="{00000000-0008-0000-0100-0000D3010000}"/>
            </a:ext>
          </a:extLst>
        </xdr:cNvPr>
        <xdr:cNvSpPr/>
      </xdr:nvSpPr>
      <xdr:spPr>
        <a:xfrm>
          <a:off x="22110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6367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00000000-0008-0000-0100-0000D4010000}"/>
            </a:ext>
          </a:extLst>
        </xdr:cNvPr>
        <xdr:cNvSpPr txBox="1"/>
      </xdr:nvSpPr>
      <xdr:spPr>
        <a:xfrm>
          <a:off x="22199600"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93980</xdr:rowOff>
    </xdr:from>
    <xdr:to>
      <xdr:col>112</xdr:col>
      <xdr:colOff>38100</xdr:colOff>
      <xdr:row>35</xdr:row>
      <xdr:rowOff>24130</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144780</xdr:rowOff>
    </xdr:from>
    <xdr:to>
      <xdr:col>116</xdr:col>
      <xdr:colOff>63500</xdr:colOff>
      <xdr:row>35</xdr:row>
      <xdr:rowOff>34290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21323300" y="5974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82550</xdr:rowOff>
    </xdr:from>
    <xdr:to>
      <xdr:col>107</xdr:col>
      <xdr:colOff>101600</xdr:colOff>
      <xdr:row>35</xdr:row>
      <xdr:rowOff>12700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0383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133350</xdr:rowOff>
    </xdr:from>
    <xdr:to>
      <xdr:col>111</xdr:col>
      <xdr:colOff>177800</xdr:colOff>
      <xdr:row>34</xdr:row>
      <xdr:rowOff>144780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20434300" y="5962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74930</xdr:rowOff>
    </xdr:from>
    <xdr:to>
      <xdr:col>102</xdr:col>
      <xdr:colOff>165100</xdr:colOff>
      <xdr:row>35</xdr:row>
      <xdr:rowOff>5080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94945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125730</xdr:rowOff>
    </xdr:from>
    <xdr:to>
      <xdr:col>107</xdr:col>
      <xdr:colOff>50800</xdr:colOff>
      <xdr:row>34</xdr:row>
      <xdr:rowOff>133350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545300" y="5955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00000000-0008-0000-0100-0000DB010000}"/>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00000000-0008-0000-0100-0000DC01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00000000-0008-0000-0100-0000DD010000}"/>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00000000-0008-0000-0100-0000DE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40657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29227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21607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56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114300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5481300" y="10698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68580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4592300" y="106788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62049</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3703300" y="106788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00000000-0008-0000-0100-00003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00000000-0008-0000-0100-000032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00000000-0008-0000-0100-000034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a:extLst>
            <a:ext uri="{FF2B5EF4-FFF2-40B4-BE49-F238E27FC236}">
              <a16:creationId xmlns:a16="http://schemas.microsoft.com/office/drawing/2014/main" id="{00000000-0008-0000-0100-000036020000}"/>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00000000-0008-0000-0100-000037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105105</xdr:rowOff>
    </xdr:from>
    <xdr:to>
      <xdr:col>116</xdr:col>
      <xdr:colOff>114300</xdr:colOff>
      <xdr:row>62</xdr:row>
      <xdr:rowOff>35255</xdr:rowOff>
    </xdr:to>
    <xdr:sp macro="" textlink="">
      <xdr:nvSpPr>
        <xdr:cNvPr id="577" name="楕円 576">
          <a:extLst>
            <a:ext uri="{FF2B5EF4-FFF2-40B4-BE49-F238E27FC236}">
              <a16:creationId xmlns:a16="http://schemas.microsoft.com/office/drawing/2014/main" id="{00000000-0008-0000-0100-000041020000}"/>
            </a:ext>
          </a:extLst>
        </xdr:cNvPr>
        <xdr:cNvSpPr/>
      </xdr:nvSpPr>
      <xdr:spPr>
        <a:xfrm>
          <a:off x="221107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83532</xdr:rowOff>
    </xdr:from>
    <xdr:ext cx="469744" cy="259045"/>
    <xdr:sp macro="" textlink="">
      <xdr:nvSpPr>
        <xdr:cNvPr id="578" name="【学校施設】&#10;一人当たり面積該当値テキスト">
          <a:extLst>
            <a:ext uri="{FF2B5EF4-FFF2-40B4-BE49-F238E27FC236}">
              <a16:creationId xmlns:a16="http://schemas.microsoft.com/office/drawing/2014/main" id="{00000000-0008-0000-0100-000042020000}"/>
            </a:ext>
          </a:extLst>
        </xdr:cNvPr>
        <xdr:cNvSpPr txBox="1"/>
      </xdr:nvSpPr>
      <xdr:spPr>
        <a:xfrm>
          <a:off x="22199600" y="10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21272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147675</xdr:rowOff>
    </xdr:from>
    <xdr:to>
      <xdr:col>116</xdr:col>
      <xdr:colOff>63500</xdr:colOff>
      <xdr:row>61</xdr:row>
      <xdr:rowOff>155905</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21323300" y="1060612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86817</xdr:rowOff>
    </xdr:from>
    <xdr:to>
      <xdr:col>107</xdr:col>
      <xdr:colOff>101600</xdr:colOff>
      <xdr:row>62</xdr:row>
      <xdr:rowOff>16967</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0383500" y="105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137617</xdr:rowOff>
    </xdr:from>
    <xdr:to>
      <xdr:col>111</xdr:col>
      <xdr:colOff>177800</xdr:colOff>
      <xdr:row>61</xdr:row>
      <xdr:rowOff>147675</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20434300" y="105960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79502</xdr:rowOff>
    </xdr:from>
    <xdr:to>
      <xdr:col>102</xdr:col>
      <xdr:colOff>165100</xdr:colOff>
      <xdr:row>62</xdr:row>
      <xdr:rowOff>9652</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9494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130302</xdr:rowOff>
    </xdr:from>
    <xdr:to>
      <xdr:col>107</xdr:col>
      <xdr:colOff>50800</xdr:colOff>
      <xdr:row>61</xdr:row>
      <xdr:rowOff>137617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9545300" y="1058875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a:extLst>
            <a:ext uri="{FF2B5EF4-FFF2-40B4-BE49-F238E27FC236}">
              <a16:creationId xmlns:a16="http://schemas.microsoft.com/office/drawing/2014/main" id="{00000000-0008-0000-0100-000049020000}"/>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a:extLst>
            <a:ext uri="{FF2B5EF4-FFF2-40B4-BE49-F238E27FC236}">
              <a16:creationId xmlns:a16="http://schemas.microsoft.com/office/drawing/2014/main" id="{00000000-0008-0000-0100-00004A020000}"/>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a:extLst>
            <a:ext uri="{FF2B5EF4-FFF2-40B4-BE49-F238E27FC236}">
              <a16:creationId xmlns:a16="http://schemas.microsoft.com/office/drawing/2014/main" id="{00000000-0008-0000-0100-00004B020000}"/>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00000000-0008-0000-0100-00004C02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589" name="n_1mainValue【学校施設】&#10;一人当たり面積">
          <a:extLst>
            <a:ext uri="{FF2B5EF4-FFF2-40B4-BE49-F238E27FC236}">
              <a16:creationId xmlns:a16="http://schemas.microsoft.com/office/drawing/2014/main" id="{00000000-0008-0000-0100-00004D020000}"/>
            </a:ext>
          </a:extLst>
        </xdr:cNvPr>
        <xdr:cNvSpPr txBox="1"/>
      </xdr:nvSpPr>
      <xdr:spPr>
        <a:xfrm>
          <a:off x="210757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8094</xdr:rowOff>
    </xdr:from>
    <xdr:ext cx="469744" cy="259045"/>
    <xdr:sp macro="" textlink="">
      <xdr:nvSpPr>
        <xdr:cNvPr id="590" name="n_2mainValue【学校施設】&#10;一人当たり面積">
          <a:extLst>
            <a:ext uri="{FF2B5EF4-FFF2-40B4-BE49-F238E27FC236}">
              <a16:creationId xmlns:a16="http://schemas.microsoft.com/office/drawing/2014/main" id="{00000000-0008-0000-0100-00004E020000}"/>
            </a:ext>
          </a:extLst>
        </xdr:cNvPr>
        <xdr:cNvSpPr txBox="1"/>
      </xdr:nvSpPr>
      <xdr:spPr>
        <a:xfrm>
          <a:off x="20199427" y="1063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779</xdr:rowOff>
    </xdr:from>
    <xdr:ext cx="469744" cy="259045"/>
    <xdr:sp macro="" textlink="">
      <xdr:nvSpPr>
        <xdr:cNvPr id="591" name="n_3mainValue【学校施設】&#10;一人当たり面積">
          <a:extLst>
            <a:ext uri="{FF2B5EF4-FFF2-40B4-BE49-F238E27FC236}">
              <a16:creationId xmlns:a16="http://schemas.microsoft.com/office/drawing/2014/main" id="{00000000-0008-0000-0100-00004F020000}"/>
            </a:ext>
          </a:extLst>
        </xdr:cNvPr>
        <xdr:cNvSpPr txBox="1"/>
      </xdr:nvSpPr>
      <xdr:spPr>
        <a:xfrm>
          <a:off x="19310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id="{00000000-0008-0000-0100-00007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3" name="【公民館】&#10;有形固定資産減価償却率最小値テキスト">
          <a:extLst>
            <a:ext uri="{FF2B5EF4-FFF2-40B4-BE49-F238E27FC236}">
              <a16:creationId xmlns:a16="http://schemas.microsoft.com/office/drawing/2014/main" id="{00000000-0008-0000-0100-00007902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5" name="【公民館】&#10;有形固定資産減価償却率最大値テキスト">
          <a:extLst>
            <a:ext uri="{FF2B5EF4-FFF2-40B4-BE49-F238E27FC236}">
              <a16:creationId xmlns:a16="http://schemas.microsoft.com/office/drawing/2014/main" id="{00000000-0008-0000-0100-00007B02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7" name="【公民館】&#10;有形固定資産減価償却率平均値テキスト">
          <a:extLst>
            <a:ext uri="{FF2B5EF4-FFF2-40B4-BE49-F238E27FC236}">
              <a16:creationId xmlns:a16="http://schemas.microsoft.com/office/drawing/2014/main" id="{00000000-0008-0000-0100-00007D020000}"/>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19686</xdr:rowOff>
    </xdr:from>
    <xdr:to>
      <xdr:col>85</xdr:col>
      <xdr:colOff>177800</xdr:colOff>
      <xdr:row>108</xdr:row>
      <xdr:rowOff>121286</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6268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106063</xdr:rowOff>
    </xdr:from>
    <xdr:ext cx="405111" cy="259045"/>
    <xdr:sp macro="" textlink="">
      <xdr:nvSpPr>
        <xdr:cNvPr id="649" name="【公民館】&#10;有形固定資産減価償却率該当値テキスト">
          <a:extLst>
            <a:ext uri="{FF2B5EF4-FFF2-40B4-BE49-F238E27FC236}">
              <a16:creationId xmlns:a16="http://schemas.microsoft.com/office/drawing/2014/main" id="{00000000-0008-0000-0100-000089020000}"/>
            </a:ext>
          </a:extLst>
        </xdr:cNvPr>
        <xdr:cNvSpPr txBox="1"/>
      </xdr:nvSpPr>
      <xdr:spPr>
        <a:xfrm>
          <a:off x="16357600" y="1845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147320</xdr:rowOff>
    </xdr:from>
    <xdr:to>
      <xdr:col>81</xdr:col>
      <xdr:colOff>101600</xdr:colOff>
      <xdr:row>108</xdr:row>
      <xdr:rowOff>77470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5430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26670</xdr:rowOff>
    </xdr:from>
    <xdr:to>
      <xdr:col>85</xdr:col>
      <xdr:colOff>127000</xdr:colOff>
      <xdr:row>108</xdr:row>
      <xdr:rowOff>70486</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5481300" y="185432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126364</xdr:rowOff>
    </xdr:from>
    <xdr:to>
      <xdr:col>76</xdr:col>
      <xdr:colOff>165100</xdr:colOff>
      <xdr:row>108</xdr:row>
      <xdr:rowOff>56514</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4541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5714</xdr:rowOff>
    </xdr:from>
    <xdr:to>
      <xdr:col>81</xdr:col>
      <xdr:colOff>50800</xdr:colOff>
      <xdr:row>108</xdr:row>
      <xdr:rowOff>26670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592300" y="185223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84455</xdr:rowOff>
    </xdr:from>
    <xdr:to>
      <xdr:col>72</xdr:col>
      <xdr:colOff>38100</xdr:colOff>
      <xdr:row>108</xdr:row>
      <xdr:rowOff>14605</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3652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135255</xdr:rowOff>
    </xdr:from>
    <xdr:to>
      <xdr:col>76</xdr:col>
      <xdr:colOff>114300</xdr:colOff>
      <xdr:row>108</xdr:row>
      <xdr:rowOff>5714</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3703300" y="184804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6" name="n_1aveValue【公民館】&#10;有形固定資産減価償却率">
          <a:extLst>
            <a:ext uri="{FF2B5EF4-FFF2-40B4-BE49-F238E27FC236}">
              <a16:creationId xmlns:a16="http://schemas.microsoft.com/office/drawing/2014/main" id="{00000000-0008-0000-0100-00009002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7" name="n_2aveValue【公民館】&#10;有形固定資産減価償却率">
          <a:extLst>
            <a:ext uri="{FF2B5EF4-FFF2-40B4-BE49-F238E27FC236}">
              <a16:creationId xmlns:a16="http://schemas.microsoft.com/office/drawing/2014/main" id="{00000000-0008-0000-0100-00009102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8" name="n_3aveValue【公民館】&#10;有形固定資産減価償却率">
          <a:extLst>
            <a:ext uri="{FF2B5EF4-FFF2-40B4-BE49-F238E27FC236}">
              <a16:creationId xmlns:a16="http://schemas.microsoft.com/office/drawing/2014/main" id="{00000000-0008-0000-0100-00009202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9" name="n_4aveValue【公民館】&#10;有形固定資産減価償却率">
          <a:extLst>
            <a:ext uri="{FF2B5EF4-FFF2-40B4-BE49-F238E27FC236}">
              <a16:creationId xmlns:a16="http://schemas.microsoft.com/office/drawing/2014/main" id="{00000000-0008-0000-0100-00009302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68597</xdr:rowOff>
    </xdr:from>
    <xdr:ext cx="405111" cy="259045"/>
    <xdr:sp macro="" textlink="">
      <xdr:nvSpPr>
        <xdr:cNvPr id="660" name="n_1mainValue【公民館】&#10;有形固定資産減価償却率">
          <a:extLst>
            <a:ext uri="{FF2B5EF4-FFF2-40B4-BE49-F238E27FC236}">
              <a16:creationId xmlns:a16="http://schemas.microsoft.com/office/drawing/2014/main" id="{00000000-0008-0000-0100-000094020000}"/>
            </a:ext>
          </a:extLst>
        </xdr:cNvPr>
        <xdr:cNvSpPr txBox="1"/>
      </xdr:nvSpPr>
      <xdr:spPr>
        <a:xfrm>
          <a:off x="15266044"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47641</xdr:rowOff>
    </xdr:from>
    <xdr:ext cx="405111" cy="259045"/>
    <xdr:sp macro="" textlink="">
      <xdr:nvSpPr>
        <xdr:cNvPr id="661" name="n_2mainValue【公民館】&#10;有形固定資産減価償却率">
          <a:extLst>
            <a:ext uri="{FF2B5EF4-FFF2-40B4-BE49-F238E27FC236}">
              <a16:creationId xmlns:a16="http://schemas.microsoft.com/office/drawing/2014/main" id="{00000000-0008-0000-0100-000095020000}"/>
            </a:ext>
          </a:extLst>
        </xdr:cNvPr>
        <xdr:cNvSpPr txBox="1"/>
      </xdr:nvSpPr>
      <xdr:spPr>
        <a:xfrm>
          <a:off x="14389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5732</xdr:rowOff>
    </xdr:from>
    <xdr:ext cx="405111" cy="259045"/>
    <xdr:sp macro="" textlink="">
      <xdr:nvSpPr>
        <xdr:cNvPr id="662" name="n_3mainValue【公民館】&#10;有形固定資産減価償却率">
          <a:extLst>
            <a:ext uri="{FF2B5EF4-FFF2-40B4-BE49-F238E27FC236}">
              <a16:creationId xmlns:a16="http://schemas.microsoft.com/office/drawing/2014/main" id="{00000000-0008-0000-0100-000096020000}"/>
            </a:ext>
          </a:extLst>
        </xdr:cNvPr>
        <xdr:cNvSpPr txBox="1"/>
      </xdr:nvSpPr>
      <xdr:spPr>
        <a:xfrm>
          <a:off x="13500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a:extLst>
            <a:ext uri="{FF2B5EF4-FFF2-40B4-BE49-F238E27FC236}">
              <a16:creationId xmlns:a16="http://schemas.microsoft.com/office/drawing/2014/main" id="{00000000-0008-0000-0100-0000A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7" name="【公民館】&#10;一人当たり面積最小値テキスト">
          <a:extLst>
            <a:ext uri="{FF2B5EF4-FFF2-40B4-BE49-F238E27FC236}">
              <a16:creationId xmlns:a16="http://schemas.microsoft.com/office/drawing/2014/main" id="{00000000-0008-0000-0100-0000AF02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9" name="【公民館】&#10;一人当たり面積最大値テキスト">
          <a:extLst>
            <a:ext uri="{FF2B5EF4-FFF2-40B4-BE49-F238E27FC236}">
              <a16:creationId xmlns:a16="http://schemas.microsoft.com/office/drawing/2014/main" id="{00000000-0008-0000-0100-0000B102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1" name="【公民館】&#10;一人当たり面積平均値テキスト">
          <a:extLst>
            <a:ext uri="{FF2B5EF4-FFF2-40B4-BE49-F238E27FC236}">
              <a16:creationId xmlns:a16="http://schemas.microsoft.com/office/drawing/2014/main" id="{00000000-0008-0000-0100-0000B3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703" name="【公民館】&#10;一人当たり面積該当値テキスト">
          <a:extLst>
            <a:ext uri="{FF2B5EF4-FFF2-40B4-BE49-F238E27FC236}">
              <a16:creationId xmlns:a16="http://schemas.microsoft.com/office/drawing/2014/main" id="{00000000-0008-0000-0100-0000BF020000}"/>
            </a:ext>
          </a:extLst>
        </xdr:cNvPr>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156211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21323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97789</xdr:rowOff>
    </xdr:from>
    <xdr:to>
      <xdr:col>107</xdr:col>
      <xdr:colOff>101600</xdr:colOff>
      <xdr:row>107</xdr:row>
      <xdr:rowOff>27939</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0383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152400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0434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97789</xdr:rowOff>
    </xdr:from>
    <xdr:to>
      <xdr:col>102</xdr:col>
      <xdr:colOff>165100</xdr:colOff>
      <xdr:row>107</xdr:row>
      <xdr:rowOff>27939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9494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148589</xdr:rowOff>
    </xdr:from>
    <xdr:to>
      <xdr:col>107</xdr:col>
      <xdr:colOff>50800</xdr:colOff>
      <xdr:row>106</xdr:row>
      <xdr:rowOff>148589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9545300" y="183222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10" name="n_1aveValue【公民館】&#10;一人当たり面積">
          <a:extLst>
            <a:ext uri="{FF2B5EF4-FFF2-40B4-BE49-F238E27FC236}">
              <a16:creationId xmlns:a16="http://schemas.microsoft.com/office/drawing/2014/main" id="{00000000-0008-0000-0100-0000C602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1" name="n_2aveValue【公民館】&#10;一人当たり面積">
          <a:extLst>
            <a:ext uri="{FF2B5EF4-FFF2-40B4-BE49-F238E27FC236}">
              <a16:creationId xmlns:a16="http://schemas.microsoft.com/office/drawing/2014/main" id="{00000000-0008-0000-0100-0000C702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2" name="n_3aveValue【公民館】&#10;一人当たり面積">
          <a:extLst>
            <a:ext uri="{FF2B5EF4-FFF2-40B4-BE49-F238E27FC236}">
              <a16:creationId xmlns:a16="http://schemas.microsoft.com/office/drawing/2014/main" id="{00000000-0008-0000-0100-0000C802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3" name="n_4aveValue【公民館】&#10;一人当たり面積">
          <a:extLst>
            <a:ext uri="{FF2B5EF4-FFF2-40B4-BE49-F238E27FC236}">
              <a16:creationId xmlns:a16="http://schemas.microsoft.com/office/drawing/2014/main" id="{00000000-0008-0000-0100-0000C902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14" name="n_1mainValue【公民館】&#10;一人当たり面積">
          <a:extLst>
            <a:ext uri="{FF2B5EF4-FFF2-40B4-BE49-F238E27FC236}">
              <a16:creationId xmlns:a16="http://schemas.microsoft.com/office/drawing/2014/main" id="{00000000-0008-0000-0100-0000CA020000}"/>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19066</xdr:rowOff>
    </xdr:from>
    <xdr:ext cx="469744" cy="259045"/>
    <xdr:sp macro="" textlink="">
      <xdr:nvSpPr>
        <xdr:cNvPr id="715" name="n_2mainValue【公民館】&#10;一人当たり面積">
          <a:extLst>
            <a:ext uri="{FF2B5EF4-FFF2-40B4-BE49-F238E27FC236}">
              <a16:creationId xmlns:a16="http://schemas.microsoft.com/office/drawing/2014/main" id="{00000000-0008-0000-0100-0000CB020000}"/>
            </a:ext>
          </a:extLst>
        </xdr:cNvPr>
        <xdr:cNvSpPr txBox="1"/>
      </xdr:nvSpPr>
      <xdr:spPr>
        <a:xfrm>
          <a:off x="20199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19066</xdr:rowOff>
    </xdr:from>
    <xdr:ext cx="469744" cy="259045"/>
    <xdr:sp macro="" textlink="">
      <xdr:nvSpPr>
        <xdr:cNvPr id="716" name="n_3mainValue【公民館】&#10;一人当たり面積">
          <a:extLst>
            <a:ext uri="{FF2B5EF4-FFF2-40B4-BE49-F238E27FC236}">
              <a16:creationId xmlns:a16="http://schemas.microsoft.com/office/drawing/2014/main" id="{00000000-0008-0000-0100-0000CC020000}"/>
            </a:ext>
          </a:extLst>
        </xdr:cNvPr>
        <xdr:cNvSpPr txBox="1"/>
      </xdr:nvSpPr>
      <xdr:spPr>
        <a:xfrm>
          <a:off x="19310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00000000-0008-0000-0100-0000C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有形固定資産減価償却率は、類似団体と比較するとやや高い傾向にあり、全体的に施設の老朽化が進んでいることがわかります。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一人当たり面積は、類似団体との比較において全体的に低い水準にあります。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有形固定資産減価償却率が高くなっている施設類型は公民館、低くなっている施設類型は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公営住宅の大規模改修が令和元年度に行われ、減価償却費計上が次年度から発生するため、一時的に値が低くなっています。</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公民館については、２つの施設がいずれも築後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年となることから、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高い数値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lang="ja-JP" altLang="en-US" sz="1100">
              <a:effectLst/>
              <a:latin typeface="ＭＳ Ｐゴシック" panose="020B0600070205080204" pitchFamily="50" charset="-128"/>
              <a:ea typeface="ＭＳ Ｐゴシック" panose="020B0600070205080204" pitchFamily="50" charset="-128"/>
            </a:rPr>
            <a:t>令和３年度には、屋上防水工事、外壁補修工事を実施し、施設の改修を進める予定です。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105592</xdr:rowOff>
    </xdr:from>
    <xdr:to>
      <xdr:col>24</xdr:col>
      <xdr:colOff>63500</xdr:colOff>
      <xdr:row>36</xdr:row>
      <xdr:rowOff>139881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2777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20501</xdr:rowOff>
    </xdr:from>
    <xdr:to>
      <xdr:col>15</xdr:col>
      <xdr:colOff>101600</xdr:colOff>
      <xdr:row>36</xdr:row>
      <xdr:rowOff>122101</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71301</xdr:rowOff>
    </xdr:from>
    <xdr:to>
      <xdr:col>19</xdr:col>
      <xdr:colOff>177800</xdr:colOff>
      <xdr:row>36</xdr:row>
      <xdr:rowOff>105592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24350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71301</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141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138628</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109237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6350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127000</xdr:rowOff>
    </xdr:from>
    <xdr:to>
      <xdr:col>46</xdr:col>
      <xdr:colOff>38100</xdr:colOff>
      <xdr:row>37</xdr:row>
      <xdr:rowOff>57150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6350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127000</xdr:rowOff>
    </xdr:from>
    <xdr:to>
      <xdr:col>41</xdr:col>
      <xdr:colOff>101600</xdr:colOff>
      <xdr:row>37</xdr:row>
      <xdr:rowOff>57150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6350</xdr:rowOff>
    </xdr:from>
    <xdr:to>
      <xdr:col>45</xdr:col>
      <xdr:colOff>177800</xdr:colOff>
      <xdr:row>37</xdr:row>
      <xdr:rowOff>6350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635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a:extLst>
            <a:ext uri="{FF2B5EF4-FFF2-40B4-BE49-F238E27FC236}">
              <a16:creationId xmlns:a16="http://schemas.microsoft.com/office/drawing/2014/main" id="{00000000-0008-0000-0200-000088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a:extLst>
            <a:ext uri="{FF2B5EF4-FFF2-40B4-BE49-F238E27FC236}">
              <a16:creationId xmlns:a16="http://schemas.microsoft.com/office/drawing/2014/main" id="{00000000-0008-0000-0200-000089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a:extLst>
            <a:ext uri="{FF2B5EF4-FFF2-40B4-BE49-F238E27FC236}">
              <a16:creationId xmlns:a16="http://schemas.microsoft.com/office/drawing/2014/main" id="{00000000-0008-0000-0200-00008A000000}"/>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200-00008B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40" name="n_1mainValue【図書館】&#10;一人当たり面積">
          <a:extLst>
            <a:ext uri="{FF2B5EF4-FFF2-40B4-BE49-F238E27FC236}">
              <a16:creationId xmlns:a16="http://schemas.microsoft.com/office/drawing/2014/main" id="{00000000-0008-0000-0200-00008C000000}"/>
            </a:ext>
          </a:extLst>
        </xdr:cNvPr>
        <xdr:cNvSpPr txBox="1"/>
      </xdr:nvSpPr>
      <xdr:spPr>
        <a:xfrm>
          <a:off x="9391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73677</xdr:rowOff>
    </xdr:from>
    <xdr:ext cx="469744" cy="259045"/>
    <xdr:sp macro="" textlink="">
      <xdr:nvSpPr>
        <xdr:cNvPr id="141" name="n_2mainValue【図書館】&#10;一人当たり面積">
          <a:extLst>
            <a:ext uri="{FF2B5EF4-FFF2-40B4-BE49-F238E27FC236}">
              <a16:creationId xmlns:a16="http://schemas.microsoft.com/office/drawing/2014/main" id="{00000000-0008-0000-0200-00008D000000}"/>
            </a:ext>
          </a:extLst>
        </xdr:cNvPr>
        <xdr:cNvSpPr txBox="1"/>
      </xdr:nvSpPr>
      <xdr:spPr>
        <a:xfrm>
          <a:off x="8515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73677</xdr:rowOff>
    </xdr:from>
    <xdr:ext cx="469744" cy="259045"/>
    <xdr:sp macro="" textlink="">
      <xdr:nvSpPr>
        <xdr:cNvPr id="142" name="n_3mainValue【図書館】&#10;一人当たり面積">
          <a:extLst>
            <a:ext uri="{FF2B5EF4-FFF2-40B4-BE49-F238E27FC236}">
              <a16:creationId xmlns:a16="http://schemas.microsoft.com/office/drawing/2014/main" id="{00000000-0008-0000-0200-00008E000000}"/>
            </a:ext>
          </a:extLst>
        </xdr:cNvPr>
        <xdr:cNvSpPr txBox="1"/>
      </xdr:nvSpPr>
      <xdr:spPr>
        <a:xfrm>
          <a:off x="7626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2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2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2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200-0000AD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9616</xdr:rowOff>
    </xdr:from>
    <xdr:to>
      <xdr:col>24</xdr:col>
      <xdr:colOff>114300</xdr:colOff>
      <xdr:row>64</xdr:row>
      <xdr:rowOff>111216</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4584700" y="109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95993</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200-0000B9000000}"/>
            </a:ext>
          </a:extLst>
        </xdr:cNvPr>
        <xdr:cNvSpPr txBox="1"/>
      </xdr:nvSpPr>
      <xdr:spPr>
        <a:xfrm>
          <a:off x="4673600" y="1089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22860</xdr:rowOff>
    </xdr:from>
    <xdr:to>
      <xdr:col>24</xdr:col>
      <xdr:colOff>63500</xdr:colOff>
      <xdr:row>64</xdr:row>
      <xdr:rowOff>60416</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3797300" y="1099566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125549</xdr:rowOff>
    </xdr:from>
    <xdr:to>
      <xdr:col>15</xdr:col>
      <xdr:colOff>101600</xdr:colOff>
      <xdr:row>64</xdr:row>
      <xdr:rowOff>55699</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2857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4899</xdr:rowOff>
    </xdr:from>
    <xdr:to>
      <xdr:col>19</xdr:col>
      <xdr:colOff>177800</xdr:colOff>
      <xdr:row>64</xdr:row>
      <xdr:rowOff>22860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2908300" y="1097769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89626</xdr:rowOff>
    </xdr:from>
    <xdr:to>
      <xdr:col>10</xdr:col>
      <xdr:colOff>165100</xdr:colOff>
      <xdr:row>64</xdr:row>
      <xdr:rowOff>19776</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1968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140426</xdr:rowOff>
    </xdr:from>
    <xdr:to>
      <xdr:col>15</xdr:col>
      <xdr:colOff>50800</xdr:colOff>
      <xdr:row>64</xdr:row>
      <xdr:rowOff>4899</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019300" y="10941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64787</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1103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46826</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1101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10903</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1098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133985</xdr:rowOff>
    </xdr:from>
    <xdr:to>
      <xdr:col>55</xdr:col>
      <xdr:colOff>50800</xdr:colOff>
      <xdr:row>64</xdr:row>
      <xdr:rowOff>64135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04267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48912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10515600" y="1085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132080</xdr:rowOff>
    </xdr:from>
    <xdr:to>
      <xdr:col>50</xdr:col>
      <xdr:colOff>165100</xdr:colOff>
      <xdr:row>64</xdr:row>
      <xdr:rowOff>62230</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588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13335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9639300" y="109842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132080</xdr:rowOff>
    </xdr:from>
    <xdr:to>
      <xdr:col>46</xdr:col>
      <xdr:colOff>38100</xdr:colOff>
      <xdr:row>64</xdr:row>
      <xdr:rowOff>62230</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8699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11430</xdr:rowOff>
    </xdr:from>
    <xdr:to>
      <xdr:col>50</xdr:col>
      <xdr:colOff>114300</xdr:colOff>
      <xdr:row>64</xdr:row>
      <xdr:rowOff>11430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8750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11430</xdr:rowOff>
    </xdr:from>
    <xdr:to>
      <xdr:col>45</xdr:col>
      <xdr:colOff>177800</xdr:colOff>
      <xdr:row>64</xdr:row>
      <xdr:rowOff>11430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861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2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200-0000F7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200-0000F800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200-0000F9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53357</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200-0000FA000000}"/>
            </a:ext>
          </a:extLst>
        </xdr:cNvPr>
        <xdr:cNvSpPr txBox="1"/>
      </xdr:nvSpPr>
      <xdr:spPr>
        <a:xfrm>
          <a:off x="9391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53357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200-0000FB000000}"/>
            </a:ext>
          </a:extLst>
        </xdr:cNvPr>
        <xdr:cNvSpPr txBox="1"/>
      </xdr:nvSpPr>
      <xdr:spPr>
        <a:xfrm>
          <a:off x="8515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200-0000FC000000}"/>
            </a:ext>
          </a:extLst>
        </xdr:cNvPr>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200-000016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200-000018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200-00001A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200-000026010000}"/>
            </a:ext>
          </a:extLst>
        </xdr:cNvPr>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137795</xdr:rowOff>
    </xdr:from>
    <xdr:to>
      <xdr:col>20</xdr:col>
      <xdr:colOff>38100</xdr:colOff>
      <xdr:row>84</xdr:row>
      <xdr:rowOff>67945</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3746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17145</xdr:rowOff>
    </xdr:from>
    <xdr:to>
      <xdr:col>24</xdr:col>
      <xdr:colOff>63500</xdr:colOff>
      <xdr:row>84</xdr:row>
      <xdr:rowOff>62864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3797300" y="144189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92075</xdr:rowOff>
    </xdr:from>
    <xdr:to>
      <xdr:col>15</xdr:col>
      <xdr:colOff>101600</xdr:colOff>
      <xdr:row>84</xdr:row>
      <xdr:rowOff>22225</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2857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142875</xdr:rowOff>
    </xdr:from>
    <xdr:to>
      <xdr:col>19</xdr:col>
      <xdr:colOff>177800</xdr:colOff>
      <xdr:row>84</xdr:row>
      <xdr:rowOff>17145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2908300" y="143732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142875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2019300" y="14325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200-00002D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200-00002E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200-00002F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200-000030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59072</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200-000031010000}"/>
            </a:ext>
          </a:extLst>
        </xdr:cNvPr>
        <xdr:cNvSpPr txBox="1"/>
      </xdr:nvSpPr>
      <xdr:spPr>
        <a:xfrm>
          <a:off x="35820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13352</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200-000032010000}"/>
            </a:ext>
          </a:extLst>
        </xdr:cNvPr>
        <xdr:cNvSpPr txBox="1"/>
      </xdr:nvSpPr>
      <xdr:spPr>
        <a:xfrm>
          <a:off x="2705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200-000033010000}"/>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2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200-00004E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200-000050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200-000052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49" name="楕円 348">
          <a:extLst>
            <a:ext uri="{FF2B5EF4-FFF2-40B4-BE49-F238E27FC236}">
              <a16:creationId xmlns:a16="http://schemas.microsoft.com/office/drawing/2014/main" id="{00000000-0008-0000-0200-00005D010000}"/>
            </a:ext>
          </a:extLst>
        </xdr:cNvPr>
        <xdr:cNvSpPr/>
      </xdr:nvSpPr>
      <xdr:spPr>
        <a:xfrm>
          <a:off x="10426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138991</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200-00005E010000}"/>
            </a:ext>
          </a:extLst>
        </xdr:cNvPr>
        <xdr:cNvSpPr txBox="1"/>
      </xdr:nvSpPr>
      <xdr:spPr>
        <a:xfrm>
          <a:off x="10515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9588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9639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8750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781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861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00000000-0008-0000-0200-000065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00000000-0008-0000-0200-000066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a:extLst>
            <a:ext uri="{FF2B5EF4-FFF2-40B4-BE49-F238E27FC236}">
              <a16:creationId xmlns:a16="http://schemas.microsoft.com/office/drawing/2014/main" id="{00000000-0008-0000-0200-000067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00000000-0008-0000-0200-000068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61" name="n_1mainValue【福祉施設】&#10;一人当たり面積">
          <a:extLst>
            <a:ext uri="{FF2B5EF4-FFF2-40B4-BE49-F238E27FC236}">
              <a16:creationId xmlns:a16="http://schemas.microsoft.com/office/drawing/2014/main" id="{00000000-0008-0000-0200-000069010000}"/>
            </a:ext>
          </a:extLst>
        </xdr:cNvPr>
        <xdr:cNvSpPr txBox="1"/>
      </xdr:nvSpPr>
      <xdr:spPr>
        <a:xfrm>
          <a:off x="9391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62" name="n_2mainValue【福祉施設】&#10;一人当たり面積">
          <a:extLst>
            <a:ext uri="{FF2B5EF4-FFF2-40B4-BE49-F238E27FC236}">
              <a16:creationId xmlns:a16="http://schemas.microsoft.com/office/drawing/2014/main" id="{00000000-0008-0000-0200-00006A010000}"/>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63" name="n_3mainValue【福祉施設】&#10;一人当たり面積">
          <a:extLst>
            <a:ext uri="{FF2B5EF4-FFF2-40B4-BE49-F238E27FC236}">
              <a16:creationId xmlns:a16="http://schemas.microsoft.com/office/drawing/2014/main" id="{00000000-0008-0000-0200-00006B010000}"/>
            </a:ext>
          </a:extLst>
        </xdr:cNvPr>
        <xdr:cNvSpPr txBox="1"/>
      </xdr:nvSpPr>
      <xdr:spPr>
        <a:xfrm>
          <a:off x="7626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0000000-0008-0000-0200-00008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0000000-0008-0000-0200-000086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0000000-0008-0000-0200-000088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0000000-0008-0000-0200-00008A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0000000-0008-0000-0200-000096010000}"/>
            </a:ext>
          </a:extLst>
        </xdr:cNvPr>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111942</xdr:rowOff>
    </xdr:from>
    <xdr:to>
      <xdr:col>20</xdr:col>
      <xdr:colOff>38100</xdr:colOff>
      <xdr:row>104</xdr:row>
      <xdr:rowOff>42092</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3746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162742</xdr:rowOff>
    </xdr:from>
    <xdr:to>
      <xdr:col>24</xdr:col>
      <xdr:colOff>63500</xdr:colOff>
      <xdr:row>104</xdr:row>
      <xdr:rowOff>12519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3797300" y="178220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103</xdr:row>
      <xdr:rowOff>162742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908300" y="1780413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103</xdr:row>
      <xdr:rowOff>144780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019300" y="17792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a:extLst>
            <a:ext uri="{FF2B5EF4-FFF2-40B4-BE49-F238E27FC236}">
              <a16:creationId xmlns:a16="http://schemas.microsoft.com/office/drawing/2014/main" id="{00000000-0008-0000-0200-00009D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a:extLst>
            <a:ext uri="{FF2B5EF4-FFF2-40B4-BE49-F238E27FC236}">
              <a16:creationId xmlns:a16="http://schemas.microsoft.com/office/drawing/2014/main" id="{00000000-0008-0000-0200-00009E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a:extLst>
            <a:ext uri="{FF2B5EF4-FFF2-40B4-BE49-F238E27FC236}">
              <a16:creationId xmlns:a16="http://schemas.microsoft.com/office/drawing/2014/main" id="{00000000-0008-0000-0200-00009F01000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200-0000A0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58619</xdr:rowOff>
    </xdr:from>
    <xdr:ext cx="405111" cy="259045"/>
    <xdr:sp macro="" textlink="">
      <xdr:nvSpPr>
        <xdr:cNvPr id="417" name="n_1mainValue【市民会館】&#10;有形固定資産減価償却率">
          <a:extLst>
            <a:ext uri="{FF2B5EF4-FFF2-40B4-BE49-F238E27FC236}">
              <a16:creationId xmlns:a16="http://schemas.microsoft.com/office/drawing/2014/main" id="{00000000-0008-0000-0200-0000A1010000}"/>
            </a:ext>
          </a:extLst>
        </xdr:cNvPr>
        <xdr:cNvSpPr txBox="1"/>
      </xdr:nvSpPr>
      <xdr:spPr>
        <a:xfrm>
          <a:off x="35820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18" name="n_2mainValue【市民会館】&#10;有形固定資産減価償却率">
          <a:extLst>
            <a:ext uri="{FF2B5EF4-FFF2-40B4-BE49-F238E27FC236}">
              <a16:creationId xmlns:a16="http://schemas.microsoft.com/office/drawing/2014/main" id="{00000000-0008-0000-0200-0000A2010000}"/>
            </a:ext>
          </a:extLst>
        </xdr:cNvPr>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419" name="n_3mainValue【市民会館】&#10;有形固定資産減価償却率">
          <a:extLst>
            <a:ext uri="{FF2B5EF4-FFF2-40B4-BE49-F238E27FC236}">
              <a16:creationId xmlns:a16="http://schemas.microsoft.com/office/drawing/2014/main" id="{00000000-0008-0000-0200-0000A3010000}"/>
            </a:ext>
          </a:extLst>
        </xdr:cNvPr>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000000-0008-0000-02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00000000-0008-0000-0200-0000BE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0000000-0008-0000-0200-0000C0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00000000-0008-0000-0200-0000C2010000}"/>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120106</xdr:rowOff>
    </xdr:from>
    <xdr:to>
      <xdr:col>55</xdr:col>
      <xdr:colOff>50800</xdr:colOff>
      <xdr:row>105</xdr:row>
      <xdr:rowOff>50256</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0426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142983</xdr:rowOff>
    </xdr:from>
    <xdr:ext cx="469744" cy="259045"/>
    <xdr:sp macro="" textlink="">
      <xdr:nvSpPr>
        <xdr:cNvPr id="462" name="【市民会館】&#10;一人当たり面積該当値テキスト">
          <a:extLst>
            <a:ext uri="{FF2B5EF4-FFF2-40B4-BE49-F238E27FC236}">
              <a16:creationId xmlns:a16="http://schemas.microsoft.com/office/drawing/2014/main" id="{00000000-0008-0000-0200-0000CE010000}"/>
            </a:ext>
          </a:extLst>
        </xdr:cNvPr>
        <xdr:cNvSpPr txBox="1"/>
      </xdr:nvSpPr>
      <xdr:spPr>
        <a:xfrm>
          <a:off x="10515600" y="178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104</xdr:row>
      <xdr:rowOff>170906</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9639300" y="179984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110308</xdr:rowOff>
    </xdr:from>
    <xdr:to>
      <xdr:col>46</xdr:col>
      <xdr:colOff>38100</xdr:colOff>
      <xdr:row>105</xdr:row>
      <xdr:rowOff>40458</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8699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161108</xdr:rowOff>
    </xdr:from>
    <xdr:to>
      <xdr:col>50</xdr:col>
      <xdr:colOff>114300</xdr:colOff>
      <xdr:row>104</xdr:row>
      <xdr:rowOff>167639</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8750300" y="179919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107043</xdr:rowOff>
    </xdr:from>
    <xdr:to>
      <xdr:col>41</xdr:col>
      <xdr:colOff>101600</xdr:colOff>
      <xdr:row>105</xdr:row>
      <xdr:rowOff>37193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781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157843</xdr:rowOff>
    </xdr:from>
    <xdr:to>
      <xdr:col>45</xdr:col>
      <xdr:colOff>177800</xdr:colOff>
      <xdr:row>104</xdr:row>
      <xdr:rowOff>161108</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7861300" y="179886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a:extLst>
            <a:ext uri="{FF2B5EF4-FFF2-40B4-BE49-F238E27FC236}">
              <a16:creationId xmlns:a16="http://schemas.microsoft.com/office/drawing/2014/main" id="{00000000-0008-0000-0200-0000D5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a:extLst>
            <a:ext uri="{FF2B5EF4-FFF2-40B4-BE49-F238E27FC236}">
              <a16:creationId xmlns:a16="http://schemas.microsoft.com/office/drawing/2014/main" id="{00000000-0008-0000-0200-0000D6010000}"/>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a:extLst>
            <a:ext uri="{FF2B5EF4-FFF2-40B4-BE49-F238E27FC236}">
              <a16:creationId xmlns:a16="http://schemas.microsoft.com/office/drawing/2014/main" id="{00000000-0008-0000-0200-0000D7010000}"/>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00000000-0008-0000-0200-0000D8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63516</xdr:rowOff>
    </xdr:from>
    <xdr:ext cx="469744" cy="259045"/>
    <xdr:sp macro="" textlink="">
      <xdr:nvSpPr>
        <xdr:cNvPr id="473" name="n_1mainValue【市民会館】&#10;一人当たり面積">
          <a:extLst>
            <a:ext uri="{FF2B5EF4-FFF2-40B4-BE49-F238E27FC236}">
              <a16:creationId xmlns:a16="http://schemas.microsoft.com/office/drawing/2014/main" id="{00000000-0008-0000-0200-0000D9010000}"/>
            </a:ext>
          </a:extLst>
        </xdr:cNvPr>
        <xdr:cNvSpPr txBox="1"/>
      </xdr:nvSpPr>
      <xdr:spPr>
        <a:xfrm>
          <a:off x="9391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56985</xdr:rowOff>
    </xdr:from>
    <xdr:ext cx="469744" cy="259045"/>
    <xdr:sp macro="" textlink="">
      <xdr:nvSpPr>
        <xdr:cNvPr id="474" name="n_2mainValue【市民会館】&#10;一人当たり面積">
          <a:extLst>
            <a:ext uri="{FF2B5EF4-FFF2-40B4-BE49-F238E27FC236}">
              <a16:creationId xmlns:a16="http://schemas.microsoft.com/office/drawing/2014/main" id="{00000000-0008-0000-0200-0000DA010000}"/>
            </a:ext>
          </a:extLst>
        </xdr:cNvPr>
        <xdr:cNvSpPr txBox="1"/>
      </xdr:nvSpPr>
      <xdr:spPr>
        <a:xfrm>
          <a:off x="85154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53720</xdr:rowOff>
    </xdr:from>
    <xdr:ext cx="469744" cy="259045"/>
    <xdr:sp macro="" textlink="">
      <xdr:nvSpPr>
        <xdr:cNvPr id="475" name="n_3mainValue【市民会館】&#10;一人当たり面積">
          <a:extLst>
            <a:ext uri="{FF2B5EF4-FFF2-40B4-BE49-F238E27FC236}">
              <a16:creationId xmlns:a16="http://schemas.microsoft.com/office/drawing/2014/main" id="{00000000-0008-0000-0200-0000DB010000}"/>
            </a:ext>
          </a:extLst>
        </xdr:cNvPr>
        <xdr:cNvSpPr txBox="1"/>
      </xdr:nvSpPr>
      <xdr:spPr>
        <a:xfrm>
          <a:off x="7626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a:extLst>
            <a:ext uri="{FF2B5EF4-FFF2-40B4-BE49-F238E27FC236}">
              <a16:creationId xmlns:a16="http://schemas.microsoft.com/office/drawing/2014/main" id="{00000000-0008-0000-02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8" name="【保健センター・保健所】&#10;有形固定資産減価償却率最小値テキスト">
          <a:extLst>
            <a:ext uri="{FF2B5EF4-FFF2-40B4-BE49-F238E27FC236}">
              <a16:creationId xmlns:a16="http://schemas.microsoft.com/office/drawing/2014/main" id="{00000000-0008-0000-0200-00000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20" name="【保健センター・保健所】&#10;有形固定資産減価償却率最大値テキスト">
          <a:extLst>
            <a:ext uri="{FF2B5EF4-FFF2-40B4-BE49-F238E27FC236}">
              <a16:creationId xmlns:a16="http://schemas.microsoft.com/office/drawing/2014/main" id="{00000000-0008-0000-0200-000008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22" name="【保健センター・保健所】&#10;有形固定資産減価償却率平均値テキスト">
          <a:extLst>
            <a:ext uri="{FF2B5EF4-FFF2-40B4-BE49-F238E27FC236}">
              <a16:creationId xmlns:a16="http://schemas.microsoft.com/office/drawing/2014/main" id="{00000000-0008-0000-0200-00000A02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148409</xdr:rowOff>
    </xdr:from>
    <xdr:to>
      <xdr:col>81</xdr:col>
      <xdr:colOff>101600</xdr:colOff>
      <xdr:row>59</xdr:row>
      <xdr:rowOff>78559</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57150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5481300" y="1014330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27759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101171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99423</xdr:rowOff>
    </xdr:from>
    <xdr:to>
      <xdr:col>72</xdr:col>
      <xdr:colOff>38100</xdr:colOff>
      <xdr:row>59</xdr:row>
      <xdr:rowOff>29573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150223</xdr:rowOff>
    </xdr:from>
    <xdr:to>
      <xdr:col>76</xdr:col>
      <xdr:colOff>114300</xdr:colOff>
      <xdr:row>59</xdr:row>
      <xdr:rowOff>1633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100943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41" name="n_1aveValue【保健センター・保健所】&#10;有形固定資産減価償却率">
          <a:extLst>
            <a:ext uri="{FF2B5EF4-FFF2-40B4-BE49-F238E27FC236}">
              <a16:creationId xmlns:a16="http://schemas.microsoft.com/office/drawing/2014/main" id="{00000000-0008-0000-0200-00001D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42" name="n_2aveValue【保健センター・保健所】&#10;有形固定資産減価償却率">
          <a:extLst>
            <a:ext uri="{FF2B5EF4-FFF2-40B4-BE49-F238E27FC236}">
              <a16:creationId xmlns:a16="http://schemas.microsoft.com/office/drawing/2014/main" id="{00000000-0008-0000-0200-00001E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43" name="n_3aveValue【保健センター・保健所】&#10;有形固定資産減価償却率">
          <a:extLst>
            <a:ext uri="{FF2B5EF4-FFF2-40B4-BE49-F238E27FC236}">
              <a16:creationId xmlns:a16="http://schemas.microsoft.com/office/drawing/2014/main" id="{00000000-0008-0000-0200-00001F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44" name="n_4aveValue【保健センター・保健所】&#10;有形固定資産減価償却率">
          <a:extLst>
            <a:ext uri="{FF2B5EF4-FFF2-40B4-BE49-F238E27FC236}">
              <a16:creationId xmlns:a16="http://schemas.microsoft.com/office/drawing/2014/main" id="{00000000-0008-0000-0200-000020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95086</xdr:rowOff>
    </xdr:from>
    <xdr:ext cx="405111" cy="259045"/>
    <xdr:sp macro="" textlink="">
      <xdr:nvSpPr>
        <xdr:cNvPr id="545" name="n_1mainValue【保健センター・保健所】&#10;有形固定資産減価償却率">
          <a:extLst>
            <a:ext uri="{FF2B5EF4-FFF2-40B4-BE49-F238E27FC236}">
              <a16:creationId xmlns:a16="http://schemas.microsoft.com/office/drawing/2014/main" id="{00000000-0008-0000-0200-000021020000}"/>
            </a:ext>
          </a:extLst>
        </xdr:cNvPr>
        <xdr:cNvSpPr txBox="1"/>
      </xdr:nvSpPr>
      <xdr:spPr>
        <a:xfrm>
          <a:off x="152660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46" name="n_2mainValue【保健センター・保健所】&#10;有形固定資産減価償却率">
          <a:extLst>
            <a:ext uri="{FF2B5EF4-FFF2-40B4-BE49-F238E27FC236}">
              <a16:creationId xmlns:a16="http://schemas.microsoft.com/office/drawing/2014/main" id="{00000000-0008-0000-0200-000022020000}"/>
            </a:ext>
          </a:extLst>
        </xdr:cNvPr>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547" name="n_3mainValue【保健センター・保健所】&#10;有形固定資産減価償却率">
          <a:extLst>
            <a:ext uri="{FF2B5EF4-FFF2-40B4-BE49-F238E27FC236}">
              <a16:creationId xmlns:a16="http://schemas.microsoft.com/office/drawing/2014/main" id="{00000000-0008-0000-0200-000023020000}"/>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a:extLst>
            <a:ext uri="{FF2B5EF4-FFF2-40B4-BE49-F238E27FC236}">
              <a16:creationId xmlns:a16="http://schemas.microsoft.com/office/drawing/2014/main" id="{00000000-0008-0000-0200-00003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2" name="【保健センター・保健所】&#10;一人当たり面積最小値テキスト">
          <a:extLst>
            <a:ext uri="{FF2B5EF4-FFF2-40B4-BE49-F238E27FC236}">
              <a16:creationId xmlns:a16="http://schemas.microsoft.com/office/drawing/2014/main" id="{00000000-0008-0000-0200-00003C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4" name="【保健センター・保健所】&#10;一人当たり面積最大値テキスト">
          <a:extLst>
            <a:ext uri="{FF2B5EF4-FFF2-40B4-BE49-F238E27FC236}">
              <a16:creationId xmlns:a16="http://schemas.microsoft.com/office/drawing/2014/main" id="{00000000-0008-0000-0200-00003E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76" name="【保健センター・保健所】&#10;一人当たり面積平均値テキスト">
          <a:extLst>
            <a:ext uri="{FF2B5EF4-FFF2-40B4-BE49-F238E27FC236}">
              <a16:creationId xmlns:a16="http://schemas.microsoft.com/office/drawing/2014/main" id="{00000000-0008-0000-0200-000040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69850</xdr:rowOff>
    </xdr:from>
    <xdr:to>
      <xdr:col>116</xdr:col>
      <xdr:colOff>114300</xdr:colOff>
      <xdr:row>62</xdr:row>
      <xdr:rowOff>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22110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48277</xdr:rowOff>
    </xdr:from>
    <xdr:ext cx="469744" cy="259045"/>
    <xdr:sp macro="" textlink="">
      <xdr:nvSpPr>
        <xdr:cNvPr id="588" name="【保健センター・保健所】&#10;一人当たり面積該当値テキスト">
          <a:extLst>
            <a:ext uri="{FF2B5EF4-FFF2-40B4-BE49-F238E27FC236}">
              <a16:creationId xmlns:a16="http://schemas.microsoft.com/office/drawing/2014/main" id="{00000000-0008-0000-0200-00004C020000}"/>
            </a:ext>
          </a:extLst>
        </xdr:cNvPr>
        <xdr:cNvSpPr txBox="1"/>
      </xdr:nvSpPr>
      <xdr:spPr>
        <a:xfrm>
          <a:off x="22199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120650</xdr:rowOff>
    </xdr:from>
    <xdr:to>
      <xdr:col>116</xdr:col>
      <xdr:colOff>63500</xdr:colOff>
      <xdr:row>61</xdr:row>
      <xdr:rowOff>120650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21323300" y="1057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57150</xdr:rowOff>
    </xdr:from>
    <xdr:to>
      <xdr:col>102</xdr:col>
      <xdr:colOff>165100</xdr:colOff>
      <xdr:row>61</xdr:row>
      <xdr:rowOff>158750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9494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107950</xdr:rowOff>
    </xdr:from>
    <xdr:to>
      <xdr:col>107</xdr:col>
      <xdr:colOff>50800</xdr:colOff>
      <xdr:row>61</xdr:row>
      <xdr:rowOff>120650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9545300" y="1056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595" name="n_1aveValue【保健センター・保健所】&#10;一人当たり面積">
          <a:extLst>
            <a:ext uri="{FF2B5EF4-FFF2-40B4-BE49-F238E27FC236}">
              <a16:creationId xmlns:a16="http://schemas.microsoft.com/office/drawing/2014/main" id="{00000000-0008-0000-0200-000053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6" name="n_2aveValue【保健センター・保健所】&#10;一人当たり面積">
          <a:extLst>
            <a:ext uri="{FF2B5EF4-FFF2-40B4-BE49-F238E27FC236}">
              <a16:creationId xmlns:a16="http://schemas.microsoft.com/office/drawing/2014/main" id="{00000000-0008-0000-0200-000054020000}"/>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597" name="n_3aveValue【保健センター・保健所】&#10;一人当たり面積">
          <a:extLst>
            <a:ext uri="{FF2B5EF4-FFF2-40B4-BE49-F238E27FC236}">
              <a16:creationId xmlns:a16="http://schemas.microsoft.com/office/drawing/2014/main" id="{00000000-0008-0000-0200-000055020000}"/>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98" name="n_4aveValue【保健センター・保健所】&#10;一人当たり面積">
          <a:extLst>
            <a:ext uri="{FF2B5EF4-FFF2-40B4-BE49-F238E27FC236}">
              <a16:creationId xmlns:a16="http://schemas.microsoft.com/office/drawing/2014/main" id="{00000000-0008-0000-0200-000056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162577</xdr:rowOff>
    </xdr:from>
    <xdr:ext cx="469744" cy="259045"/>
    <xdr:sp macro="" textlink="">
      <xdr:nvSpPr>
        <xdr:cNvPr id="599" name="n_1mainValue【保健センター・保健所】&#10;一人当たり面積">
          <a:extLst>
            <a:ext uri="{FF2B5EF4-FFF2-40B4-BE49-F238E27FC236}">
              <a16:creationId xmlns:a16="http://schemas.microsoft.com/office/drawing/2014/main" id="{00000000-0008-0000-0200-000057020000}"/>
            </a:ext>
          </a:extLst>
        </xdr:cNvPr>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00" name="n_2mainValue【保健センター・保健所】&#10;一人当たり面積">
          <a:extLst>
            <a:ext uri="{FF2B5EF4-FFF2-40B4-BE49-F238E27FC236}">
              <a16:creationId xmlns:a16="http://schemas.microsoft.com/office/drawing/2014/main" id="{00000000-0008-0000-0200-000058020000}"/>
            </a:ext>
          </a:extLst>
        </xdr:cNvPr>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149877</xdr:rowOff>
    </xdr:from>
    <xdr:ext cx="469744" cy="259045"/>
    <xdr:sp macro="" textlink="">
      <xdr:nvSpPr>
        <xdr:cNvPr id="601" name="n_3mainValue【保健センター・保健所】&#10;一人当たり面積">
          <a:extLst>
            <a:ext uri="{FF2B5EF4-FFF2-40B4-BE49-F238E27FC236}">
              <a16:creationId xmlns:a16="http://schemas.microsoft.com/office/drawing/2014/main" id="{00000000-0008-0000-0200-000059020000}"/>
            </a:ext>
          </a:extLst>
        </xdr:cNvPr>
        <xdr:cNvSpPr txBox="1"/>
      </xdr:nvSpPr>
      <xdr:spPr>
        <a:xfrm>
          <a:off x="19310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27" name="【消防施設】&#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29" name="【消防施設】&#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31" name="【消防施設】&#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128270</xdr:rowOff>
    </xdr:from>
    <xdr:to>
      <xdr:col>85</xdr:col>
      <xdr:colOff>177800</xdr:colOff>
      <xdr:row>79</xdr:row>
      <xdr:rowOff>58420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6268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151147</xdr:rowOff>
    </xdr:from>
    <xdr:ext cx="405111" cy="259045"/>
    <xdr:sp macro="" textlink="">
      <xdr:nvSpPr>
        <xdr:cNvPr id="643" name="【消防施設】&#10;有形固定資産減価償却率該当値テキスト">
          <a:extLst>
            <a:ext uri="{FF2B5EF4-FFF2-40B4-BE49-F238E27FC236}">
              <a16:creationId xmlns:a16="http://schemas.microsoft.com/office/drawing/2014/main" id="{00000000-0008-0000-0200-000083020000}"/>
            </a:ext>
          </a:extLst>
        </xdr:cNvPr>
        <xdr:cNvSpPr txBox="1"/>
      </xdr:nvSpPr>
      <xdr:spPr>
        <a:xfrm>
          <a:off x="16357600"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105411</xdr:rowOff>
    </xdr:from>
    <xdr:to>
      <xdr:col>81</xdr:col>
      <xdr:colOff>101600</xdr:colOff>
      <xdr:row>79</xdr:row>
      <xdr:rowOff>35561</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5430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7620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5481300" y="135293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153670</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4541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78</xdr:row>
      <xdr:rowOff>156211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592300" y="13475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78</xdr:row>
      <xdr:rowOff>102870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3703300" y="13445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50" name="n_1aveValue【消防施設】&#10;有形固定資産減価償却率">
          <a:extLst>
            <a:ext uri="{FF2B5EF4-FFF2-40B4-BE49-F238E27FC236}">
              <a16:creationId xmlns:a16="http://schemas.microsoft.com/office/drawing/2014/main" id="{00000000-0008-0000-0200-00008A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51" name="n_2aveValue【消防施設】&#10;有形固定資産減価償却率">
          <a:extLst>
            <a:ext uri="{FF2B5EF4-FFF2-40B4-BE49-F238E27FC236}">
              <a16:creationId xmlns:a16="http://schemas.microsoft.com/office/drawing/2014/main" id="{00000000-0008-0000-0200-00008B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652" name="n_3aveValue【消防施設】&#10;有形固定資産減価償却率">
          <a:extLst>
            <a:ext uri="{FF2B5EF4-FFF2-40B4-BE49-F238E27FC236}">
              <a16:creationId xmlns:a16="http://schemas.microsoft.com/office/drawing/2014/main" id="{00000000-0008-0000-0200-00008C02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53" name="n_4aveValue【消防施設】&#10;有形固定資産減価償却率">
          <a:extLst>
            <a:ext uri="{FF2B5EF4-FFF2-40B4-BE49-F238E27FC236}">
              <a16:creationId xmlns:a16="http://schemas.microsoft.com/office/drawing/2014/main" id="{00000000-0008-0000-0200-00008D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52088</xdr:rowOff>
    </xdr:from>
    <xdr:ext cx="405111" cy="259045"/>
    <xdr:sp macro="" textlink="">
      <xdr:nvSpPr>
        <xdr:cNvPr id="654" name="n_1mainValue【消防施設】&#10;有形固定資産減価償却率">
          <a:extLst>
            <a:ext uri="{FF2B5EF4-FFF2-40B4-BE49-F238E27FC236}">
              <a16:creationId xmlns:a16="http://schemas.microsoft.com/office/drawing/2014/main" id="{00000000-0008-0000-0200-00008E020000}"/>
            </a:ext>
          </a:extLst>
        </xdr:cNvPr>
        <xdr:cNvSpPr txBox="1"/>
      </xdr:nvSpPr>
      <xdr:spPr>
        <a:xfrm>
          <a:off x="152660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170197</xdr:rowOff>
    </xdr:from>
    <xdr:ext cx="405111" cy="259045"/>
    <xdr:sp macro="" textlink="">
      <xdr:nvSpPr>
        <xdr:cNvPr id="655" name="n_2mainValue【消防施設】&#10;有形固定資産減価償却率">
          <a:extLst>
            <a:ext uri="{FF2B5EF4-FFF2-40B4-BE49-F238E27FC236}">
              <a16:creationId xmlns:a16="http://schemas.microsoft.com/office/drawing/2014/main" id="{00000000-0008-0000-0200-00008F020000}"/>
            </a:ext>
          </a:extLst>
        </xdr:cNvPr>
        <xdr:cNvSpPr txBox="1"/>
      </xdr:nvSpPr>
      <xdr:spPr>
        <a:xfrm>
          <a:off x="143897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656" name="n_3mainValue【消防施設】&#10;有形固定資産減価償却率">
          <a:extLst>
            <a:ext uri="{FF2B5EF4-FFF2-40B4-BE49-F238E27FC236}">
              <a16:creationId xmlns:a16="http://schemas.microsoft.com/office/drawing/2014/main" id="{00000000-0008-0000-0200-000090020000}"/>
            </a:ext>
          </a:extLst>
        </xdr:cNvPr>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00000000-0008-0000-0200-0000A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9" name="【消防施設】&#10;一人当たり面積最小値テキスト">
          <a:extLst>
            <a:ext uri="{FF2B5EF4-FFF2-40B4-BE49-F238E27FC236}">
              <a16:creationId xmlns:a16="http://schemas.microsoft.com/office/drawing/2014/main" id="{00000000-0008-0000-0200-0000A7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81" name="【消防施設】&#10;一人当たり面積最大値テキスト">
          <a:extLst>
            <a:ext uri="{FF2B5EF4-FFF2-40B4-BE49-F238E27FC236}">
              <a16:creationId xmlns:a16="http://schemas.microsoft.com/office/drawing/2014/main" id="{00000000-0008-0000-0200-0000A9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83" name="【消防施設】&#10;一人当たり面積平均値テキスト">
          <a:extLst>
            <a:ext uri="{FF2B5EF4-FFF2-40B4-BE49-F238E27FC236}">
              <a16:creationId xmlns:a16="http://schemas.microsoft.com/office/drawing/2014/main" id="{00000000-0008-0000-0200-0000AB020000}"/>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141749</xdr:rowOff>
    </xdr:from>
    <xdr:ext cx="469744" cy="259045"/>
    <xdr:sp macro="" textlink="">
      <xdr:nvSpPr>
        <xdr:cNvPr id="695" name="【消防施設】&#10;一人当たり面積該当値テキスト">
          <a:extLst>
            <a:ext uri="{FF2B5EF4-FFF2-40B4-BE49-F238E27FC236}">
              <a16:creationId xmlns:a16="http://schemas.microsoft.com/office/drawing/2014/main" id="{00000000-0008-0000-0200-0000B7020000}"/>
            </a:ext>
          </a:extLst>
        </xdr:cNvPr>
        <xdr:cNvSpPr txBox="1"/>
      </xdr:nvSpPr>
      <xdr:spPr>
        <a:xfrm>
          <a:off x="22199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42672</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443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167894</xdr:rowOff>
    </xdr:from>
    <xdr:to>
      <xdr:col>102</xdr:col>
      <xdr:colOff>165100</xdr:colOff>
      <xdr:row>84</xdr:row>
      <xdr:rowOff>98044</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47244</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4439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02" name="n_1aveValue【消防施設】&#10;一人当たり面積">
          <a:extLst>
            <a:ext uri="{FF2B5EF4-FFF2-40B4-BE49-F238E27FC236}">
              <a16:creationId xmlns:a16="http://schemas.microsoft.com/office/drawing/2014/main" id="{00000000-0008-0000-0200-0000BE02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03" name="n_2aveValue【消防施設】&#10;一人当たり面積">
          <a:extLst>
            <a:ext uri="{FF2B5EF4-FFF2-40B4-BE49-F238E27FC236}">
              <a16:creationId xmlns:a16="http://schemas.microsoft.com/office/drawing/2014/main" id="{00000000-0008-0000-0200-0000BF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04" name="n_3aveValue【消防施設】&#10;一人当たり面積">
          <a:extLst>
            <a:ext uri="{FF2B5EF4-FFF2-40B4-BE49-F238E27FC236}">
              <a16:creationId xmlns:a16="http://schemas.microsoft.com/office/drawing/2014/main" id="{00000000-0008-0000-0200-0000C0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05" name="n_4aveValue【消防施設】&#10;一人当たり面積">
          <a:extLst>
            <a:ext uri="{FF2B5EF4-FFF2-40B4-BE49-F238E27FC236}">
              <a16:creationId xmlns:a16="http://schemas.microsoft.com/office/drawing/2014/main" id="{00000000-0008-0000-0200-0000C102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06" name="n_1mainValue【消防施設】&#10;一人当たり面積">
          <a:extLst>
            <a:ext uri="{FF2B5EF4-FFF2-40B4-BE49-F238E27FC236}">
              <a16:creationId xmlns:a16="http://schemas.microsoft.com/office/drawing/2014/main" id="{00000000-0008-0000-0200-0000C2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07" name="n_2mainValue【消防施設】&#10;一人当たり面積">
          <a:extLst>
            <a:ext uri="{FF2B5EF4-FFF2-40B4-BE49-F238E27FC236}">
              <a16:creationId xmlns:a16="http://schemas.microsoft.com/office/drawing/2014/main" id="{00000000-0008-0000-0200-0000C3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89171</xdr:rowOff>
    </xdr:from>
    <xdr:ext cx="469744" cy="259045"/>
    <xdr:sp macro="" textlink="">
      <xdr:nvSpPr>
        <xdr:cNvPr id="708" name="n_3mainValue【消防施設】&#10;一人当たり面積">
          <a:extLst>
            <a:ext uri="{FF2B5EF4-FFF2-40B4-BE49-F238E27FC236}">
              <a16:creationId xmlns:a16="http://schemas.microsoft.com/office/drawing/2014/main" id="{00000000-0008-0000-0200-0000C4020000}"/>
            </a:ext>
          </a:extLst>
        </xdr:cNvPr>
        <xdr:cNvSpPr txBox="1"/>
      </xdr:nvSpPr>
      <xdr:spPr>
        <a:xfrm>
          <a:off x="19310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id="{00000000-0008-0000-0200-0000D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35" name="【庁舎】&#10;有形固定資産減価償却率最小値テキスト">
          <a:extLst>
            <a:ext uri="{FF2B5EF4-FFF2-40B4-BE49-F238E27FC236}">
              <a16:creationId xmlns:a16="http://schemas.microsoft.com/office/drawing/2014/main" id="{00000000-0008-0000-0200-0000DF02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37" name="【庁舎】&#10;有形固定資産減価償却率最大値テキスト">
          <a:extLst>
            <a:ext uri="{FF2B5EF4-FFF2-40B4-BE49-F238E27FC236}">
              <a16:creationId xmlns:a16="http://schemas.microsoft.com/office/drawing/2014/main" id="{00000000-0008-0000-0200-0000E102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39" name="【庁舎】&#10;有形固定資産減価償却率平均値テキスト">
          <a:extLst>
            <a:ext uri="{FF2B5EF4-FFF2-40B4-BE49-F238E27FC236}">
              <a16:creationId xmlns:a16="http://schemas.microsoft.com/office/drawing/2014/main" id="{00000000-0008-0000-0200-0000E302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6268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136089</xdr:rowOff>
    </xdr:from>
    <xdr:ext cx="405111" cy="259045"/>
    <xdr:sp macro="" textlink="">
      <xdr:nvSpPr>
        <xdr:cNvPr id="751" name="【庁舎】&#10;有形固定資産減価償却率該当値テキスト">
          <a:extLst>
            <a:ext uri="{FF2B5EF4-FFF2-40B4-BE49-F238E27FC236}">
              <a16:creationId xmlns:a16="http://schemas.microsoft.com/office/drawing/2014/main" id="{00000000-0008-0000-0200-0000EF020000}"/>
            </a:ext>
          </a:extLst>
        </xdr:cNvPr>
        <xdr:cNvSpPr txBox="1"/>
      </xdr:nvSpPr>
      <xdr:spPr>
        <a:xfrm>
          <a:off x="16357600"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37012</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5481300" y="185470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147864</xdr:rowOff>
    </xdr:from>
    <xdr:to>
      <xdr:col>76</xdr:col>
      <xdr:colOff>165100</xdr:colOff>
      <xdr:row>108</xdr:row>
      <xdr:rowOff>78014</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4541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27214</xdr:rowOff>
    </xdr:from>
    <xdr:to>
      <xdr:col>81</xdr:col>
      <xdr:colOff>50800</xdr:colOff>
      <xdr:row>108</xdr:row>
      <xdr:rowOff>30480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4592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138068</xdr:rowOff>
    </xdr:from>
    <xdr:to>
      <xdr:col>72</xdr:col>
      <xdr:colOff>38100</xdr:colOff>
      <xdr:row>108</xdr:row>
      <xdr:rowOff>68218</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365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17418</xdr:rowOff>
    </xdr:from>
    <xdr:to>
      <xdr:col>76</xdr:col>
      <xdr:colOff>114300</xdr:colOff>
      <xdr:row>108</xdr:row>
      <xdr:rowOff>27214</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3703300" y="185340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58" name="n_1aveValue【庁舎】&#10;有形固定資産減価償却率">
          <a:extLst>
            <a:ext uri="{FF2B5EF4-FFF2-40B4-BE49-F238E27FC236}">
              <a16:creationId xmlns:a16="http://schemas.microsoft.com/office/drawing/2014/main" id="{00000000-0008-0000-0200-0000F6020000}"/>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59" name="n_2aveValue【庁舎】&#10;有形固定資産減価償却率">
          <a:extLst>
            <a:ext uri="{FF2B5EF4-FFF2-40B4-BE49-F238E27FC236}">
              <a16:creationId xmlns:a16="http://schemas.microsoft.com/office/drawing/2014/main" id="{00000000-0008-0000-0200-0000F702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60" name="n_3aveValue【庁舎】&#10;有形固定資産減価償却率">
          <a:extLst>
            <a:ext uri="{FF2B5EF4-FFF2-40B4-BE49-F238E27FC236}">
              <a16:creationId xmlns:a16="http://schemas.microsoft.com/office/drawing/2014/main" id="{00000000-0008-0000-0200-0000F8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61" name="n_4aveValue【庁舎】&#10;有形固定資産減価償却率">
          <a:extLst>
            <a:ext uri="{FF2B5EF4-FFF2-40B4-BE49-F238E27FC236}">
              <a16:creationId xmlns:a16="http://schemas.microsoft.com/office/drawing/2014/main" id="{00000000-0008-0000-0200-0000F902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62" name="n_1mainValue【庁舎】&#10;有形固定資産減価償却率">
          <a:extLst>
            <a:ext uri="{FF2B5EF4-FFF2-40B4-BE49-F238E27FC236}">
              <a16:creationId xmlns:a16="http://schemas.microsoft.com/office/drawing/2014/main" id="{00000000-0008-0000-0200-0000FA020000}"/>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69141</xdr:rowOff>
    </xdr:from>
    <xdr:ext cx="405111" cy="259045"/>
    <xdr:sp macro="" textlink="">
      <xdr:nvSpPr>
        <xdr:cNvPr id="763" name="n_2mainValue【庁舎】&#10;有形固定資産減価償却率">
          <a:extLst>
            <a:ext uri="{FF2B5EF4-FFF2-40B4-BE49-F238E27FC236}">
              <a16:creationId xmlns:a16="http://schemas.microsoft.com/office/drawing/2014/main" id="{00000000-0008-0000-0200-0000FB020000}"/>
            </a:ext>
          </a:extLst>
        </xdr:cNvPr>
        <xdr:cNvSpPr txBox="1"/>
      </xdr:nvSpPr>
      <xdr:spPr>
        <a:xfrm>
          <a:off x="143897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59345</xdr:rowOff>
    </xdr:from>
    <xdr:ext cx="405111" cy="259045"/>
    <xdr:sp macro="" textlink="">
      <xdr:nvSpPr>
        <xdr:cNvPr id="764" name="n_3mainValue【庁舎】&#10;有形固定資産減価償却率">
          <a:extLst>
            <a:ext uri="{FF2B5EF4-FFF2-40B4-BE49-F238E27FC236}">
              <a16:creationId xmlns:a16="http://schemas.microsoft.com/office/drawing/2014/main" id="{00000000-0008-0000-0200-0000FC020000}"/>
            </a:ext>
          </a:extLst>
        </xdr:cNvPr>
        <xdr:cNvSpPr txBox="1"/>
      </xdr:nvSpPr>
      <xdr:spPr>
        <a:xfrm>
          <a:off x="13500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a:extLst>
            <a:ext uri="{FF2B5EF4-FFF2-40B4-BE49-F238E27FC236}">
              <a16:creationId xmlns:a16="http://schemas.microsoft.com/office/drawing/2014/main" id="{00000000-0008-0000-0200-00001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87" name="【庁舎】&#10;一人当たり面積最小値テキスト">
          <a:extLst>
            <a:ext uri="{FF2B5EF4-FFF2-40B4-BE49-F238E27FC236}">
              <a16:creationId xmlns:a16="http://schemas.microsoft.com/office/drawing/2014/main" id="{00000000-0008-0000-0200-000013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9" name="【庁舎】&#10;一人当たり面積最大値テキスト">
          <a:extLst>
            <a:ext uri="{FF2B5EF4-FFF2-40B4-BE49-F238E27FC236}">
              <a16:creationId xmlns:a16="http://schemas.microsoft.com/office/drawing/2014/main" id="{00000000-0008-0000-0200-000015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91" name="【庁舎】&#10;一人当たり面積平均値テキスト">
          <a:extLst>
            <a:ext uri="{FF2B5EF4-FFF2-40B4-BE49-F238E27FC236}">
              <a16:creationId xmlns:a16="http://schemas.microsoft.com/office/drawing/2014/main" id="{00000000-0008-0000-0200-000017030000}"/>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2" name="フローチャート: 判断 791">
          <a:extLst>
            <a:ext uri="{FF2B5EF4-FFF2-40B4-BE49-F238E27FC236}">
              <a16:creationId xmlns:a16="http://schemas.microsoft.com/office/drawing/2014/main" id="{00000000-0008-0000-0200-000018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3" name="フローチャート: 判断 792">
          <a:extLst>
            <a:ext uri="{FF2B5EF4-FFF2-40B4-BE49-F238E27FC236}">
              <a16:creationId xmlns:a16="http://schemas.microsoft.com/office/drawing/2014/main" id="{00000000-0008-0000-0200-000019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02" name="楕円 801">
          <a:extLst>
            <a:ext uri="{FF2B5EF4-FFF2-40B4-BE49-F238E27FC236}">
              <a16:creationId xmlns:a16="http://schemas.microsoft.com/office/drawing/2014/main" id="{00000000-0008-0000-0200-000022030000}"/>
            </a:ext>
          </a:extLst>
        </xdr:cNvPr>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106697</xdr:rowOff>
    </xdr:from>
    <xdr:ext cx="469744" cy="259045"/>
    <xdr:sp macro="" textlink="">
      <xdr:nvSpPr>
        <xdr:cNvPr id="803" name="【庁舎】&#10;一人当たり面積該当値テキスト">
          <a:extLst>
            <a:ext uri="{FF2B5EF4-FFF2-40B4-BE49-F238E27FC236}">
              <a16:creationId xmlns:a16="http://schemas.microsoft.com/office/drawing/2014/main" id="{00000000-0008-0000-0200-000023030000}"/>
            </a:ext>
          </a:extLst>
        </xdr:cNvPr>
        <xdr:cNvSpPr txBox="1"/>
      </xdr:nvSpPr>
      <xdr:spPr>
        <a:xfrm>
          <a:off x="22199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804" name="楕円 803">
          <a:extLst>
            <a:ext uri="{FF2B5EF4-FFF2-40B4-BE49-F238E27FC236}">
              <a16:creationId xmlns:a16="http://schemas.microsoft.com/office/drawing/2014/main" id="{00000000-0008-0000-0200-000024030000}"/>
            </a:ext>
          </a:extLst>
        </xdr:cNvPr>
        <xdr:cNvSpPr/>
      </xdr:nvSpPr>
      <xdr:spPr>
        <a:xfrm>
          <a:off x="21272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106</xdr:row>
      <xdr:rowOff>7620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1323300" y="1817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06" name="楕円 805">
          <a:extLst>
            <a:ext uri="{FF2B5EF4-FFF2-40B4-BE49-F238E27FC236}">
              <a16:creationId xmlns:a16="http://schemas.microsoft.com/office/drawing/2014/main" id="{00000000-0008-0000-0200-000026030000}"/>
            </a:ext>
          </a:extLst>
        </xdr:cNvPr>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3048</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20434300" y="181744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08" name="楕円 807">
          <a:extLst>
            <a:ext uri="{FF2B5EF4-FFF2-40B4-BE49-F238E27FC236}">
              <a16:creationId xmlns:a16="http://schemas.microsoft.com/office/drawing/2014/main" id="{00000000-0008-0000-0200-000028030000}"/>
            </a:ext>
          </a:extLst>
        </xdr:cNvPr>
        <xdr:cNvSpPr/>
      </xdr:nvSpPr>
      <xdr:spPr>
        <a:xfrm>
          <a:off x="19494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167639</xdr:rowOff>
    </xdr:from>
    <xdr:to>
      <xdr:col>107</xdr:col>
      <xdr:colOff>50800</xdr:colOff>
      <xdr:row>106</xdr:row>
      <xdr:rowOff>763</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9545300" y="181698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10" name="n_1aveValue【庁舎】&#10;一人当たり面積">
          <a:extLst>
            <a:ext uri="{FF2B5EF4-FFF2-40B4-BE49-F238E27FC236}">
              <a16:creationId xmlns:a16="http://schemas.microsoft.com/office/drawing/2014/main" id="{00000000-0008-0000-0200-00002A030000}"/>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1" name="n_2aveValue【庁舎】&#10;一人当たり面積">
          <a:extLst>
            <a:ext uri="{FF2B5EF4-FFF2-40B4-BE49-F238E27FC236}">
              <a16:creationId xmlns:a16="http://schemas.microsoft.com/office/drawing/2014/main" id="{00000000-0008-0000-0200-00002B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2" name="n_3aveValue【庁舎】&#10;一人当たり面積">
          <a:extLst>
            <a:ext uri="{FF2B5EF4-FFF2-40B4-BE49-F238E27FC236}">
              <a16:creationId xmlns:a16="http://schemas.microsoft.com/office/drawing/2014/main" id="{00000000-0008-0000-0200-00002C030000}"/>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13" name="n_4aveValue【庁舎】&#10;一人当たり面積">
          <a:extLst>
            <a:ext uri="{FF2B5EF4-FFF2-40B4-BE49-F238E27FC236}">
              <a16:creationId xmlns:a16="http://schemas.microsoft.com/office/drawing/2014/main" id="{00000000-0008-0000-0200-00002D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814" name="n_1mainValue【庁舎】&#10;一人当たり面積">
          <a:extLst>
            <a:ext uri="{FF2B5EF4-FFF2-40B4-BE49-F238E27FC236}">
              <a16:creationId xmlns:a16="http://schemas.microsoft.com/office/drawing/2014/main" id="{00000000-0008-0000-0200-00002E030000}"/>
            </a:ext>
          </a:extLst>
        </xdr:cNvPr>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15" name="n_2mainValue【庁舎】&#10;一人当たり面積">
          <a:extLst>
            <a:ext uri="{FF2B5EF4-FFF2-40B4-BE49-F238E27FC236}">
              <a16:creationId xmlns:a16="http://schemas.microsoft.com/office/drawing/2014/main" id="{00000000-0008-0000-0200-00002F030000}"/>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16" name="n_3mainValue【庁舎】&#10;一人当たり面積">
          <a:extLst>
            <a:ext uri="{FF2B5EF4-FFF2-40B4-BE49-F238E27FC236}">
              <a16:creationId xmlns:a16="http://schemas.microsoft.com/office/drawing/2014/main" id="{00000000-0008-0000-0200-000030030000}"/>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有形固定資産減価償却率は、類似団体と比較するとやや高い傾向にあり、全体的に施設の老朽化が進んでいることが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分かります。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一人当たり面積は、類似団体との比較において全体的に低い水準にあります。</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有形固定資産減価償却率が高くなっている施設類型は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、低くなっている施設類型は消防施設が挙げられます。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主要な体育館は築４５年以上となっており、あと２年で耐用年数を超過します。</a:t>
          </a:r>
          <a:r>
            <a:rPr kumimoji="1" lang="ja-JP" altLang="ja-JP" sz="1100">
              <a:solidFill>
                <a:schemeClr val="dk1"/>
              </a:solidFill>
              <a:effectLst/>
              <a:latin typeface="+mn-lt"/>
              <a:ea typeface="+mn-ea"/>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令和３年度には、屋上防水工事を実施し、施設の改修を進める予定です。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も値は高く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、最も古い建物で築後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年以上が経過していること等から、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現在基金を設け、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に向けて内部留保を進めています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a:t>
          </a:r>
          <a:r>
            <a:rPr lang="ja-JP" altLang="en-US" sz="1100" b="0">
              <a:solidFill>
                <a:schemeClr val="dk1"/>
              </a:solidFill>
              <a:effectLst/>
              <a:latin typeface="+mn-lt"/>
              <a:ea typeface="+mn-ea"/>
              <a:cs typeface="+mn-cs"/>
            </a:rPr>
            <a:t>と同水準となっています</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年度は、分子である基準財政収入額の</a:t>
          </a:r>
          <a:r>
            <a:rPr lang="ja-JP" altLang="en-US" sz="1100" b="0">
              <a:solidFill>
                <a:schemeClr val="dk1"/>
              </a:solidFill>
              <a:effectLst/>
              <a:latin typeface="+mn-lt"/>
              <a:ea typeface="+mn-ea"/>
              <a:cs typeface="+mn-cs"/>
            </a:rPr>
            <a:t>減</a:t>
          </a:r>
          <a:r>
            <a:rPr lang="ja-JP" altLang="ja-JP" sz="1100" b="0">
              <a:solidFill>
                <a:schemeClr val="dk1"/>
              </a:solidFill>
              <a:effectLst/>
              <a:latin typeface="+mn-lt"/>
              <a:ea typeface="+mn-ea"/>
              <a:cs typeface="+mn-cs"/>
            </a:rPr>
            <a:t>に対して分母である基準財政需要額は</a:t>
          </a:r>
          <a:r>
            <a:rPr lang="ja-JP" altLang="en-US" sz="1100" b="0">
              <a:solidFill>
                <a:schemeClr val="dk1"/>
              </a:solidFill>
              <a:effectLst/>
              <a:latin typeface="+mn-lt"/>
              <a:ea typeface="+mn-ea"/>
              <a:cs typeface="+mn-cs"/>
            </a:rPr>
            <a:t>増加した結果</a:t>
          </a:r>
          <a:r>
            <a:rPr lang="ja-JP" altLang="ja-JP" sz="1100" b="0">
              <a:solidFill>
                <a:schemeClr val="dk1"/>
              </a:solidFill>
              <a:effectLst/>
              <a:latin typeface="+mn-lt"/>
              <a:ea typeface="+mn-ea"/>
              <a:cs typeface="+mn-cs"/>
            </a:rPr>
            <a:t>、単年度で</a:t>
          </a:r>
          <a:r>
            <a:rPr lang="ja-JP" altLang="en-US" sz="1100" b="0">
              <a:solidFill>
                <a:schemeClr val="dk1"/>
              </a:solidFill>
              <a:effectLst/>
              <a:latin typeface="+mn-lt"/>
              <a:ea typeface="+mn-ea"/>
              <a:cs typeface="+mn-cs"/>
            </a:rPr>
            <a:t>は</a:t>
          </a:r>
          <a:r>
            <a:rPr lang="ja-JP" altLang="ja-JP" sz="1100" b="0">
              <a:solidFill>
                <a:schemeClr val="dk1"/>
              </a:solidFill>
              <a:effectLst/>
              <a:latin typeface="+mn-lt"/>
              <a:ea typeface="+mn-ea"/>
              <a:cs typeface="+mn-cs"/>
            </a:rPr>
            <a:t>数値は</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しています</a:t>
          </a:r>
          <a:r>
            <a:rPr lang="ja-JP" altLang="en-US" sz="1100" b="0">
              <a:solidFill>
                <a:schemeClr val="dk1"/>
              </a:solidFill>
              <a:effectLst/>
              <a:latin typeface="+mn-lt"/>
              <a:ea typeface="+mn-ea"/>
              <a:cs typeface="+mn-cs"/>
            </a:rPr>
            <a:t>。</a:t>
          </a:r>
          <a:endParaRPr lang="en-US" altLang="ja-JP" sz="1100" b="0">
            <a:solidFill>
              <a:schemeClr val="dk1"/>
            </a:solidFill>
            <a:effectLst/>
            <a:latin typeface="+mn-lt"/>
            <a:ea typeface="+mn-ea"/>
            <a:cs typeface="+mn-cs"/>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次総合計画では計画最終年度（令和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年度）の目標値を</a:t>
          </a:r>
          <a:r>
            <a:rPr lang="en-US" altLang="ja-JP" sz="1100" b="0">
              <a:solidFill>
                <a:schemeClr val="dk1"/>
              </a:solidFill>
              <a:effectLst/>
              <a:latin typeface="+mn-lt"/>
              <a:ea typeface="+mn-ea"/>
              <a:cs typeface="+mn-cs"/>
            </a:rPr>
            <a:t>0.82</a:t>
          </a:r>
          <a:r>
            <a:rPr lang="ja-JP" altLang="ja-JP" sz="1100" b="0">
              <a:solidFill>
                <a:schemeClr val="dk1"/>
              </a:solidFill>
              <a:effectLst/>
              <a:latin typeface="+mn-lt"/>
              <a:ea typeface="+mn-ea"/>
              <a:cs typeface="+mn-cs"/>
            </a:rPr>
            <a:t>としており、引き続き財政基盤の強化に努めてまいります。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143228</xdr:rowOff>
    </xdr:to>
    <xdr:cxnSp macro="">
      <xdr:nvCxnSpPr>
        <xdr:cNvPr id="72" name="直線コネクタ 71"/>
        <xdr:cNvCxnSpPr/>
      </xdr:nvCxnSpPr>
      <xdr:spPr>
        <a:xfrm flipV="1">
          <a:off x="3225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比率算定の分母となる経常一般財源が臨時財政対策債の</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により対前年度比</a:t>
          </a:r>
          <a:r>
            <a:rPr lang="en-US" altLang="ja-JP" sz="1100" b="0">
              <a:solidFill>
                <a:schemeClr val="dk1"/>
              </a:solidFill>
              <a:effectLst/>
              <a:latin typeface="+mn-lt"/>
              <a:ea typeface="+mn-ea"/>
              <a:cs typeface="+mn-cs"/>
            </a:rPr>
            <a:t>251,496</a:t>
          </a:r>
          <a:r>
            <a:rPr lang="ja-JP" altLang="ja-JP" sz="1100" b="0">
              <a:solidFill>
                <a:schemeClr val="dk1"/>
              </a:solidFill>
              <a:effectLst/>
              <a:latin typeface="+mn-lt"/>
              <a:ea typeface="+mn-ea"/>
              <a:cs typeface="+mn-cs"/>
            </a:rPr>
            <a:t>千円の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となりましたが、分子となる経常的経費に充当した一般財源も</a:t>
          </a:r>
          <a:r>
            <a:rPr lang="ja-JP" altLang="en-US" sz="1100" b="0">
              <a:solidFill>
                <a:schemeClr val="dk1"/>
              </a:solidFill>
              <a:effectLst/>
              <a:latin typeface="+mn-lt"/>
              <a:ea typeface="+mn-ea"/>
              <a:cs typeface="+mn-cs"/>
            </a:rPr>
            <a:t>扶助</a:t>
          </a:r>
          <a:r>
            <a:rPr lang="ja-JP" altLang="ja-JP" sz="1100" b="0">
              <a:solidFill>
                <a:schemeClr val="dk1"/>
              </a:solidFill>
              <a:effectLst/>
              <a:latin typeface="+mn-lt"/>
              <a:ea typeface="+mn-ea"/>
              <a:cs typeface="+mn-cs"/>
            </a:rPr>
            <a:t>費</a:t>
          </a:r>
          <a:r>
            <a:rPr lang="ja-JP" altLang="en-US" sz="1100" b="0">
              <a:solidFill>
                <a:schemeClr val="dk1"/>
              </a:solidFill>
              <a:effectLst/>
              <a:latin typeface="+mn-lt"/>
              <a:ea typeface="+mn-ea"/>
              <a:cs typeface="+mn-cs"/>
            </a:rPr>
            <a:t>や物件費</a:t>
          </a:r>
          <a:r>
            <a:rPr lang="ja-JP" altLang="ja-JP" sz="1100" b="0">
              <a:solidFill>
                <a:schemeClr val="dk1"/>
              </a:solidFill>
              <a:effectLst/>
              <a:latin typeface="+mn-lt"/>
              <a:ea typeface="+mn-ea"/>
              <a:cs typeface="+mn-cs"/>
            </a:rPr>
            <a:t>の</a:t>
          </a:r>
          <a:r>
            <a:rPr lang="ja-JP" altLang="en-US" sz="1100" b="0">
              <a:solidFill>
                <a:schemeClr val="dk1"/>
              </a:solidFill>
              <a:effectLst/>
              <a:latin typeface="+mn-lt"/>
              <a:ea typeface="+mn-ea"/>
              <a:cs typeface="+mn-cs"/>
            </a:rPr>
            <a:t>増加に</a:t>
          </a:r>
          <a:r>
            <a:rPr lang="ja-JP" altLang="ja-JP" sz="1100" b="0">
              <a:solidFill>
                <a:schemeClr val="dk1"/>
              </a:solidFill>
              <a:effectLst/>
              <a:latin typeface="+mn-lt"/>
              <a:ea typeface="+mn-ea"/>
              <a:cs typeface="+mn-cs"/>
            </a:rPr>
            <a:t>より同</a:t>
          </a:r>
          <a:r>
            <a:rPr lang="en-US" altLang="ja-JP" sz="1100" b="0">
              <a:solidFill>
                <a:schemeClr val="dk1"/>
              </a:solidFill>
              <a:effectLst/>
              <a:latin typeface="+mn-lt"/>
              <a:ea typeface="+mn-ea"/>
              <a:cs typeface="+mn-cs"/>
            </a:rPr>
            <a:t>282,717</a:t>
          </a:r>
          <a:r>
            <a:rPr lang="ja-JP" altLang="ja-JP" sz="1100" b="0">
              <a:solidFill>
                <a:schemeClr val="dk1"/>
              </a:solidFill>
              <a:effectLst/>
              <a:latin typeface="+mn-lt"/>
              <a:ea typeface="+mn-ea"/>
              <a:cs typeface="+mn-cs"/>
            </a:rPr>
            <a:t>千円の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となったことから、</a:t>
          </a:r>
          <a:r>
            <a:rPr lang="en-US" altLang="ja-JP" sz="1100" b="0">
              <a:solidFill>
                <a:schemeClr val="dk1"/>
              </a:solidFill>
              <a:effectLst/>
              <a:latin typeface="+mn-lt"/>
              <a:ea typeface="+mn-ea"/>
              <a:cs typeface="+mn-cs"/>
            </a:rPr>
            <a:t>0.6</a:t>
          </a:r>
          <a:r>
            <a:rPr lang="ja-JP" altLang="ja-JP" sz="1100" b="0">
              <a:solidFill>
                <a:schemeClr val="dk1"/>
              </a:solidFill>
              <a:effectLst/>
              <a:latin typeface="+mn-lt"/>
              <a:ea typeface="+mn-ea"/>
              <a:cs typeface="+mn-cs"/>
            </a:rPr>
            <a:t>ポイントの</a:t>
          </a:r>
          <a:r>
            <a:rPr lang="ja-JP" altLang="en-US" sz="1100" b="0">
              <a:solidFill>
                <a:schemeClr val="dk1"/>
              </a:solidFill>
              <a:effectLst/>
              <a:latin typeface="+mn-lt"/>
              <a:ea typeface="+mn-ea"/>
              <a:cs typeface="+mn-cs"/>
            </a:rPr>
            <a:t>増</a:t>
          </a:r>
          <a:r>
            <a:rPr lang="ja-JP" altLang="ja-JP" sz="1100" b="0">
              <a:solidFill>
                <a:schemeClr val="dk1"/>
              </a:solidFill>
              <a:effectLst/>
              <a:latin typeface="+mn-lt"/>
              <a:ea typeface="+mn-ea"/>
              <a:cs typeface="+mn-cs"/>
            </a:rPr>
            <a:t>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依然として類似団体内平均値を下回っていますが、今後も事務事業の見直し等を更に進め、経常経費の削減に努めてまいります。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62</xdr:row>
      <xdr:rowOff>12277</xdr:rowOff>
    </xdr:to>
    <xdr:cxnSp macro="">
      <xdr:nvCxnSpPr>
        <xdr:cNvPr id="132" name="直線コネクタ 131"/>
        <xdr:cNvCxnSpPr/>
      </xdr:nvCxnSpPr>
      <xdr:spPr>
        <a:xfrm>
          <a:off x="4114800" y="1061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52494</xdr:rowOff>
    </xdr:to>
    <xdr:cxnSp macro="">
      <xdr:nvCxnSpPr>
        <xdr:cNvPr id="135" name="直線コネクタ 134"/>
        <xdr:cNvCxnSpPr/>
      </xdr:nvCxnSpPr>
      <xdr:spPr>
        <a:xfrm flipV="1">
          <a:off x="3225800" y="106180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127423</xdr:rowOff>
    </xdr:from>
    <xdr:to>
      <xdr:col>15</xdr:col>
      <xdr:colOff>82550</xdr:colOff>
      <xdr:row>62</xdr:row>
      <xdr:rowOff>52494</xdr:rowOff>
    </xdr:to>
    <xdr:cxnSp macro="">
      <xdr:nvCxnSpPr>
        <xdr:cNvPr id="138" name="直線コネクタ 137"/>
        <xdr:cNvCxnSpPr/>
      </xdr:nvCxnSpPr>
      <xdr:spPr>
        <a:xfrm>
          <a:off x="2336800" y="105858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127423</xdr:rowOff>
    </xdr:to>
    <xdr:cxnSp macro="">
      <xdr:nvCxnSpPr>
        <xdr:cNvPr id="141" name="直線コネクタ 140"/>
        <xdr:cNvCxnSpPr/>
      </xdr:nvCxnSpPr>
      <xdr:spPr>
        <a:xfrm>
          <a:off x="1447800" y="1038479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76623</xdr:rowOff>
    </xdr:from>
    <xdr:to>
      <xdr:col>11</xdr:col>
      <xdr:colOff>82550</xdr:colOff>
      <xdr:row>62</xdr:row>
      <xdr:rowOff>6773</xdr:rowOff>
    </xdr:to>
    <xdr:sp macro="" textlink="">
      <xdr:nvSpPr>
        <xdr:cNvPr id="157" name="楕円 156"/>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16950</xdr:rowOff>
    </xdr:from>
    <xdr:ext cx="762000" cy="259045"/>
    <xdr:sp macro="" textlink="">
      <xdr:nvSpPr>
        <xdr:cNvPr id="158" name="テキスト ボックス 157"/>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60" name="テキスト ボックス 159"/>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年度は、人件費</a:t>
          </a:r>
          <a:r>
            <a:rPr lang="ja-JP" altLang="en-US" sz="1100" b="0">
              <a:solidFill>
                <a:schemeClr val="dk1"/>
              </a:solidFill>
              <a:effectLst/>
              <a:latin typeface="+mn-lt"/>
              <a:ea typeface="+mn-ea"/>
              <a:cs typeface="+mn-cs"/>
            </a:rPr>
            <a:t>は減少</a:t>
          </a:r>
          <a:r>
            <a:rPr lang="ja-JP" altLang="ja-JP" sz="1100" b="0">
              <a:solidFill>
                <a:schemeClr val="dk1"/>
              </a:solidFill>
              <a:effectLst/>
              <a:latin typeface="+mn-lt"/>
              <a:ea typeface="+mn-ea"/>
              <a:cs typeface="+mn-cs"/>
            </a:rPr>
            <a:t>、物件費</a:t>
          </a:r>
          <a:r>
            <a:rPr lang="ja-JP" altLang="en-US" sz="1100" b="0">
              <a:solidFill>
                <a:schemeClr val="dk1"/>
              </a:solidFill>
              <a:effectLst/>
              <a:latin typeface="+mn-lt"/>
              <a:ea typeface="+mn-ea"/>
              <a:cs typeface="+mn-cs"/>
            </a:rPr>
            <a:t>は増加</a:t>
          </a:r>
          <a:r>
            <a:rPr lang="ja-JP" altLang="ja-JP" sz="1100" b="0">
              <a:solidFill>
                <a:schemeClr val="dk1"/>
              </a:solidFill>
              <a:effectLst/>
              <a:latin typeface="+mn-lt"/>
              <a:ea typeface="+mn-ea"/>
              <a:cs typeface="+mn-cs"/>
            </a:rPr>
            <a:t>、維持補修費</a:t>
          </a:r>
          <a:r>
            <a:rPr lang="ja-JP" altLang="en-US" sz="1100" b="0">
              <a:solidFill>
                <a:schemeClr val="dk1"/>
              </a:solidFill>
              <a:effectLst/>
              <a:latin typeface="+mn-lt"/>
              <a:ea typeface="+mn-ea"/>
              <a:cs typeface="+mn-cs"/>
            </a:rPr>
            <a:t>は減少となり</a:t>
          </a:r>
          <a:r>
            <a:rPr lang="ja-JP" altLang="ja-JP" sz="1100" b="0">
              <a:solidFill>
                <a:schemeClr val="dk1"/>
              </a:solidFill>
              <a:effectLst/>
              <a:latin typeface="+mn-lt"/>
              <a:ea typeface="+mn-ea"/>
              <a:cs typeface="+mn-cs"/>
            </a:rPr>
            <a:t>ました。</a:t>
          </a:r>
          <a:r>
            <a:rPr lang="ja-JP" altLang="en-US" sz="1100" b="0">
              <a:solidFill>
                <a:schemeClr val="dk1"/>
              </a:solidFill>
              <a:effectLst/>
              <a:latin typeface="+mn-lt"/>
              <a:ea typeface="+mn-ea"/>
              <a:cs typeface="+mn-cs"/>
            </a:rPr>
            <a:t>数値の減少には人件費の</a:t>
          </a:r>
          <a:r>
            <a:rPr lang="en-US" altLang="ja-JP" sz="1100" b="0">
              <a:solidFill>
                <a:schemeClr val="dk1"/>
              </a:solidFill>
              <a:effectLst/>
              <a:latin typeface="+mn-lt"/>
              <a:ea typeface="+mn-ea"/>
              <a:cs typeface="+mn-cs"/>
            </a:rPr>
            <a:t>467,980</a:t>
          </a:r>
          <a:r>
            <a:rPr lang="ja-JP" altLang="en-US" sz="1100" b="0">
              <a:solidFill>
                <a:schemeClr val="dk1"/>
              </a:solidFill>
              <a:effectLst/>
              <a:latin typeface="+mn-lt"/>
              <a:ea typeface="+mn-ea"/>
              <a:cs typeface="+mn-cs"/>
            </a:rPr>
            <a:t>千円の減少の影響が大きく、これは常備消防職員が岐阜市へ移籍したことによるものです</a:t>
          </a:r>
          <a:r>
            <a:rPr lang="ja-JP" altLang="ja-JP" sz="1100" b="0">
              <a:solidFill>
                <a:schemeClr val="dk1"/>
              </a:solidFill>
              <a:effectLst/>
              <a:latin typeface="+mn-lt"/>
              <a:ea typeface="+mn-ea"/>
              <a:cs typeface="+mn-cs"/>
            </a:rPr>
            <a:t>。</a:t>
          </a:r>
          <a:endParaRPr lang="ja-JP" altLang="ja-JP" sz="1400">
            <a:effectLst/>
          </a:endParaRPr>
        </a:p>
        <a:p>
          <a:r>
            <a:rPr lang="ja-JP" altLang="ja-JP" sz="1100" b="0">
              <a:solidFill>
                <a:schemeClr val="dk1"/>
              </a:solidFill>
              <a:effectLst/>
              <a:latin typeface="+mn-lt"/>
              <a:ea typeface="+mn-ea"/>
              <a:cs typeface="+mn-cs"/>
            </a:rPr>
            <a:t>　引き続き、民間主導による事業展開等を検討し、コスト削減に努めてまいります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94706</xdr:rowOff>
    </xdr:from>
    <xdr:to>
      <xdr:col>23</xdr:col>
      <xdr:colOff>133350</xdr:colOff>
      <xdr:row>82</xdr:row>
      <xdr:rowOff>10066</xdr:rowOff>
    </xdr:to>
    <xdr:cxnSp macro="">
      <xdr:nvCxnSpPr>
        <xdr:cNvPr id="193" name="直線コネクタ 192"/>
        <xdr:cNvCxnSpPr/>
      </xdr:nvCxnSpPr>
      <xdr:spPr>
        <a:xfrm flipV="1">
          <a:off x="4114800" y="13982156"/>
          <a:ext cx="838200" cy="8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112621</xdr:rowOff>
    </xdr:from>
    <xdr:to>
      <xdr:col>19</xdr:col>
      <xdr:colOff>133350</xdr:colOff>
      <xdr:row>82</xdr:row>
      <xdr:rowOff>10066</xdr:rowOff>
    </xdr:to>
    <xdr:cxnSp macro="">
      <xdr:nvCxnSpPr>
        <xdr:cNvPr id="196" name="直線コネクタ 195"/>
        <xdr:cNvCxnSpPr/>
      </xdr:nvCxnSpPr>
      <xdr:spPr>
        <a:xfrm>
          <a:off x="3225800" y="14000071"/>
          <a:ext cx="889000" cy="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57517</xdr:rowOff>
    </xdr:from>
    <xdr:to>
      <xdr:col>15</xdr:col>
      <xdr:colOff>82550</xdr:colOff>
      <xdr:row>81</xdr:row>
      <xdr:rowOff>112621</xdr:rowOff>
    </xdr:to>
    <xdr:cxnSp macro="">
      <xdr:nvCxnSpPr>
        <xdr:cNvPr id="199" name="直線コネクタ 198"/>
        <xdr:cNvCxnSpPr/>
      </xdr:nvCxnSpPr>
      <xdr:spPr>
        <a:xfrm>
          <a:off x="2336800" y="13944967"/>
          <a:ext cx="889000" cy="5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50268</xdr:rowOff>
    </xdr:from>
    <xdr:to>
      <xdr:col>11</xdr:col>
      <xdr:colOff>31750</xdr:colOff>
      <xdr:row>81</xdr:row>
      <xdr:rowOff>57517</xdr:rowOff>
    </xdr:to>
    <xdr:cxnSp macro="">
      <xdr:nvCxnSpPr>
        <xdr:cNvPr id="202" name="直線コネクタ 201"/>
        <xdr:cNvCxnSpPr/>
      </xdr:nvCxnSpPr>
      <xdr:spPr>
        <a:xfrm>
          <a:off x="1447800" y="13937718"/>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43906</xdr:rowOff>
    </xdr:from>
    <xdr:to>
      <xdr:col>23</xdr:col>
      <xdr:colOff>184150</xdr:colOff>
      <xdr:row>81</xdr:row>
      <xdr:rowOff>145506</xdr:rowOff>
    </xdr:to>
    <xdr:sp macro="" textlink="">
      <xdr:nvSpPr>
        <xdr:cNvPr id="212" name="楕円 211"/>
        <xdr:cNvSpPr/>
      </xdr:nvSpPr>
      <xdr:spPr>
        <a:xfrm>
          <a:off x="4902200" y="139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60433</xdr:rowOff>
    </xdr:from>
    <xdr:ext cx="762000" cy="259045"/>
    <xdr:sp macro="" textlink="">
      <xdr:nvSpPr>
        <xdr:cNvPr id="213" name="人件費・物件費等の状況該当値テキスト"/>
        <xdr:cNvSpPr txBox="1"/>
      </xdr:nvSpPr>
      <xdr:spPr>
        <a:xfrm>
          <a:off x="5041900" y="1377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130716</xdr:rowOff>
    </xdr:from>
    <xdr:to>
      <xdr:col>19</xdr:col>
      <xdr:colOff>184150</xdr:colOff>
      <xdr:row>82</xdr:row>
      <xdr:rowOff>60866</xdr:rowOff>
    </xdr:to>
    <xdr:sp macro="" textlink="">
      <xdr:nvSpPr>
        <xdr:cNvPr id="214" name="楕円 213"/>
        <xdr:cNvSpPr/>
      </xdr:nvSpPr>
      <xdr:spPr>
        <a:xfrm>
          <a:off x="4064000" y="140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71043</xdr:rowOff>
    </xdr:from>
    <xdr:ext cx="736600" cy="259045"/>
    <xdr:sp macro="" textlink="">
      <xdr:nvSpPr>
        <xdr:cNvPr id="215" name="テキスト ボックス 214"/>
        <xdr:cNvSpPr txBox="1"/>
      </xdr:nvSpPr>
      <xdr:spPr>
        <a:xfrm>
          <a:off x="3733800" y="1378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61821</xdr:rowOff>
    </xdr:from>
    <xdr:to>
      <xdr:col>15</xdr:col>
      <xdr:colOff>133350</xdr:colOff>
      <xdr:row>81</xdr:row>
      <xdr:rowOff>163421</xdr:rowOff>
    </xdr:to>
    <xdr:sp macro="" textlink="">
      <xdr:nvSpPr>
        <xdr:cNvPr id="216" name="楕円 215"/>
        <xdr:cNvSpPr/>
      </xdr:nvSpPr>
      <xdr:spPr>
        <a:xfrm>
          <a:off x="3175000" y="139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2148</xdr:rowOff>
    </xdr:from>
    <xdr:ext cx="762000" cy="259045"/>
    <xdr:sp macro="" textlink="">
      <xdr:nvSpPr>
        <xdr:cNvPr id="217" name="テキスト ボックス 216"/>
        <xdr:cNvSpPr txBox="1"/>
      </xdr:nvSpPr>
      <xdr:spPr>
        <a:xfrm>
          <a:off x="2844800" y="1371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6717</xdr:rowOff>
    </xdr:from>
    <xdr:to>
      <xdr:col>11</xdr:col>
      <xdr:colOff>82550</xdr:colOff>
      <xdr:row>81</xdr:row>
      <xdr:rowOff>108317</xdr:rowOff>
    </xdr:to>
    <xdr:sp macro="" textlink="">
      <xdr:nvSpPr>
        <xdr:cNvPr id="218" name="楕円 217"/>
        <xdr:cNvSpPr/>
      </xdr:nvSpPr>
      <xdr:spPr>
        <a:xfrm>
          <a:off x="2286000" y="13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118494</xdr:rowOff>
    </xdr:from>
    <xdr:ext cx="762000" cy="259045"/>
    <xdr:sp macro="" textlink="">
      <xdr:nvSpPr>
        <xdr:cNvPr id="219" name="テキスト ボックス 218"/>
        <xdr:cNvSpPr txBox="1"/>
      </xdr:nvSpPr>
      <xdr:spPr>
        <a:xfrm>
          <a:off x="1955800" y="1366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170918</xdr:rowOff>
    </xdr:from>
    <xdr:to>
      <xdr:col>7</xdr:col>
      <xdr:colOff>31750</xdr:colOff>
      <xdr:row>81</xdr:row>
      <xdr:rowOff>101068</xdr:rowOff>
    </xdr:to>
    <xdr:sp macro="" textlink="">
      <xdr:nvSpPr>
        <xdr:cNvPr id="220" name="楕円 219"/>
        <xdr:cNvSpPr/>
      </xdr:nvSpPr>
      <xdr:spPr>
        <a:xfrm>
          <a:off x="1397000" y="138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111245</xdr:rowOff>
    </xdr:from>
    <xdr:ext cx="762000" cy="259045"/>
    <xdr:sp macro="" textlink="">
      <xdr:nvSpPr>
        <xdr:cNvPr id="221" name="テキスト ボックス 220"/>
        <xdr:cNvSpPr txBox="1"/>
      </xdr:nvSpPr>
      <xdr:spPr>
        <a:xfrm>
          <a:off x="1066800" y="1365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学歴、年齢など職員構成区分の変動等により前年度比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％の上昇となりました。</a:t>
          </a:r>
          <a:endParaRPr lang="ja-JP" altLang="ja-JP">
            <a:effectLst/>
          </a:endParaRPr>
        </a:p>
        <a:p>
          <a:r>
            <a:rPr kumimoji="1" lang="ja-JP" altLang="ja-JP" sz="1100">
              <a:solidFill>
                <a:schemeClr val="dk1"/>
              </a:solidFill>
              <a:effectLst/>
              <a:latin typeface="+mn-lt"/>
              <a:ea typeface="+mn-ea"/>
              <a:cs typeface="+mn-cs"/>
            </a:rPr>
            <a:t>　高年齢層職員の昇給抑制を引き続き実施する等、今後もより一層の給与の適正化に努めてまいります。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157238</xdr:rowOff>
    </xdr:to>
    <xdr:cxnSp macro="">
      <xdr:nvCxnSpPr>
        <xdr:cNvPr id="257" name="直線コネクタ 256"/>
        <xdr:cNvCxnSpPr/>
      </xdr:nvCxnSpPr>
      <xdr:spPr>
        <a:xfrm>
          <a:off x="16179800" y="14409662"/>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7862</xdr:rowOff>
    </xdr:from>
    <xdr:to>
      <xdr:col>77</xdr:col>
      <xdr:colOff>44450</xdr:colOff>
      <xdr:row>84</xdr:row>
      <xdr:rowOff>19352</xdr:rowOff>
    </xdr:to>
    <xdr:cxnSp macro="">
      <xdr:nvCxnSpPr>
        <xdr:cNvPr id="260" name="直線コネクタ 259"/>
        <xdr:cNvCxnSpPr/>
      </xdr:nvCxnSpPr>
      <xdr:spPr>
        <a:xfrm flipV="1">
          <a:off x="15290800" y="1440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19352</xdr:rowOff>
    </xdr:to>
    <xdr:cxnSp macro="">
      <xdr:nvCxnSpPr>
        <xdr:cNvPr id="263" name="直線コネクタ 262"/>
        <xdr:cNvCxnSpPr/>
      </xdr:nvCxnSpPr>
      <xdr:spPr>
        <a:xfrm>
          <a:off x="14401800" y="143637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83</xdr:row>
      <xdr:rowOff>133350</xdr:rowOff>
    </xdr:to>
    <xdr:cxnSp macro="">
      <xdr:nvCxnSpPr>
        <xdr:cNvPr id="266" name="直線コネクタ 265"/>
        <xdr:cNvCxnSpPr/>
      </xdr:nvCxnSpPr>
      <xdr:spPr>
        <a:xfrm>
          <a:off x="13512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106438</xdr:rowOff>
    </xdr:from>
    <xdr:to>
      <xdr:col>81</xdr:col>
      <xdr:colOff>95250</xdr:colOff>
      <xdr:row>85</xdr:row>
      <xdr:rowOff>36588</xdr:rowOff>
    </xdr:to>
    <xdr:sp macro="" textlink="">
      <xdr:nvSpPr>
        <xdr:cNvPr id="276" name="楕円 275"/>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122965</xdr:rowOff>
    </xdr:from>
    <xdr:ext cx="762000" cy="259045"/>
    <xdr:sp macro="" textlink="">
      <xdr:nvSpPr>
        <xdr:cNvPr id="277" name="給与水準   （国との比較）該当値テキスト"/>
        <xdr:cNvSpPr txBox="1"/>
      </xdr:nvSpPr>
      <xdr:spPr>
        <a:xfrm>
          <a:off x="171069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128512</xdr:rowOff>
    </xdr:from>
    <xdr:to>
      <xdr:col>77</xdr:col>
      <xdr:colOff>95250</xdr:colOff>
      <xdr:row>84</xdr:row>
      <xdr:rowOff>58662</xdr:rowOff>
    </xdr:to>
    <xdr:sp macro="" textlink="">
      <xdr:nvSpPr>
        <xdr:cNvPr id="278" name="楕円 277"/>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68839</xdr:rowOff>
    </xdr:from>
    <xdr:ext cx="736600" cy="259045"/>
    <xdr:sp macro="" textlink="">
      <xdr:nvSpPr>
        <xdr:cNvPr id="279" name="テキスト ボックス 278"/>
        <xdr:cNvSpPr txBox="1"/>
      </xdr:nvSpPr>
      <xdr:spPr>
        <a:xfrm>
          <a:off x="15798800" y="1412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0" name="楕円 279"/>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1" name="テキスト ボックス 280"/>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2" name="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人口が増加傾向にある中で、採用者数よりも退職者数のほうが多く、必要な職員数の確保ができなかったことにより、結果として減少となりました。</a:t>
          </a:r>
          <a:endParaRPr lang="ja-JP" altLang="ja-JP">
            <a:effectLst/>
          </a:endParaRPr>
        </a:p>
        <a:p>
          <a:r>
            <a:rPr kumimoji="1" lang="ja-JP" altLang="ja-JP" sz="1100">
              <a:solidFill>
                <a:schemeClr val="dk1"/>
              </a:solidFill>
              <a:effectLst/>
              <a:latin typeface="+mn-lt"/>
              <a:ea typeface="+mn-ea"/>
              <a:cs typeface="+mn-cs"/>
            </a:rPr>
            <a:t>　地方分権の推進や高度化・多様化する行政需要への対応のため、専門職の配置等、必要な職員数は年々増加傾向にあります。市定員管理計画においても、令和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年間では、職員数の微増を見込んでいます。</a:t>
          </a:r>
          <a:endParaRPr lang="ja-JP" altLang="ja-JP">
            <a:effectLst/>
          </a:endParaRPr>
        </a:p>
        <a:p>
          <a:r>
            <a:rPr kumimoji="1" lang="ja-JP" altLang="ja-JP" sz="1100">
              <a:solidFill>
                <a:schemeClr val="dk1"/>
              </a:solidFill>
              <a:effectLst/>
              <a:latin typeface="+mn-lt"/>
              <a:ea typeface="+mn-ea"/>
              <a:cs typeface="+mn-cs"/>
            </a:rPr>
            <a:t>　今後も、事業の民営化等を検討しつつ、適正な定員管理に努めてまいります。</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57573</xdr:rowOff>
    </xdr:from>
    <xdr:to>
      <xdr:col>81</xdr:col>
      <xdr:colOff>44450</xdr:colOff>
      <xdr:row>60</xdr:row>
      <xdr:rowOff>97790</xdr:rowOff>
    </xdr:to>
    <xdr:cxnSp macro="">
      <xdr:nvCxnSpPr>
        <xdr:cNvPr id="320" name="直線コネクタ 319"/>
        <xdr:cNvCxnSpPr/>
      </xdr:nvCxnSpPr>
      <xdr:spPr>
        <a:xfrm flipV="1">
          <a:off x="16179800" y="1034457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97790</xdr:rowOff>
    </xdr:from>
    <xdr:to>
      <xdr:col>77</xdr:col>
      <xdr:colOff>44450</xdr:colOff>
      <xdr:row>62</xdr:row>
      <xdr:rowOff>20320</xdr:rowOff>
    </xdr:to>
    <xdr:cxnSp macro="">
      <xdr:nvCxnSpPr>
        <xdr:cNvPr id="323" name="直線コネクタ 322"/>
        <xdr:cNvCxnSpPr/>
      </xdr:nvCxnSpPr>
      <xdr:spPr>
        <a:xfrm flipV="1">
          <a:off x="15290800" y="103847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46461</xdr:rowOff>
    </xdr:to>
    <xdr:cxnSp macro="">
      <xdr:nvCxnSpPr>
        <xdr:cNvPr id="326" name="直線コネクタ 325"/>
        <xdr:cNvCxnSpPr/>
      </xdr:nvCxnSpPr>
      <xdr:spPr>
        <a:xfrm flipV="1">
          <a:off x="14401800" y="1065022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42439</xdr:rowOff>
    </xdr:from>
    <xdr:to>
      <xdr:col>68</xdr:col>
      <xdr:colOff>152400</xdr:colOff>
      <xdr:row>62</xdr:row>
      <xdr:rowOff>46461</xdr:rowOff>
    </xdr:to>
    <xdr:cxnSp macro="">
      <xdr:nvCxnSpPr>
        <xdr:cNvPr id="329" name="直線コネクタ 328"/>
        <xdr:cNvCxnSpPr/>
      </xdr:nvCxnSpPr>
      <xdr:spPr>
        <a:xfrm>
          <a:off x="13512800" y="1067233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9" name="楕円 338"/>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40"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42" name="テキスト ボックス 341"/>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3" name="楕円 342"/>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55897</xdr:rowOff>
    </xdr:from>
    <xdr:ext cx="762000" cy="259045"/>
    <xdr:sp macro="" textlink="">
      <xdr:nvSpPr>
        <xdr:cNvPr id="344" name="テキスト ボックス 343"/>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167111</xdr:rowOff>
    </xdr:from>
    <xdr:to>
      <xdr:col>68</xdr:col>
      <xdr:colOff>203200</xdr:colOff>
      <xdr:row>62</xdr:row>
      <xdr:rowOff>97261</xdr:rowOff>
    </xdr:to>
    <xdr:sp macro="" textlink="">
      <xdr:nvSpPr>
        <xdr:cNvPr id="345" name="楕円 344"/>
        <xdr:cNvSpPr/>
      </xdr:nvSpPr>
      <xdr:spPr>
        <a:xfrm>
          <a:off x="14351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46" name="テキスト ボックス 345"/>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163089</xdr:rowOff>
    </xdr:from>
    <xdr:to>
      <xdr:col>64</xdr:col>
      <xdr:colOff>152400</xdr:colOff>
      <xdr:row>62</xdr:row>
      <xdr:rowOff>93239</xdr:rowOff>
    </xdr:to>
    <xdr:sp macro="" textlink="">
      <xdr:nvSpPr>
        <xdr:cNvPr id="347" name="楕円 346"/>
        <xdr:cNvSpPr/>
      </xdr:nvSpPr>
      <xdr:spPr>
        <a:xfrm>
          <a:off x="13462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78016</xdr:rowOff>
    </xdr:from>
    <xdr:ext cx="762000" cy="259045"/>
    <xdr:sp macro="" textlink="">
      <xdr:nvSpPr>
        <xdr:cNvPr id="348" name="テキスト ボックス 347"/>
        <xdr:cNvSpPr txBox="1"/>
      </xdr:nvSpPr>
      <xdr:spPr>
        <a:xfrm>
          <a:off x="13131800" y="1070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償還が完了した地方債もあり、公債費は抑えられ、類似団体中、良好な水準を維持しています。</a:t>
          </a:r>
          <a:endParaRPr lang="ja-JP" altLang="ja-JP" sz="1400">
            <a:effectLst/>
          </a:endParaRPr>
        </a:p>
        <a:p>
          <a:r>
            <a:rPr lang="ja-JP" altLang="en-US" sz="1100" b="0">
              <a:solidFill>
                <a:schemeClr val="dk1"/>
              </a:solidFill>
              <a:effectLst/>
              <a:latin typeface="+mn-lt"/>
              <a:ea typeface="+mn-ea"/>
              <a:cs typeface="+mn-cs"/>
            </a:rPr>
            <a:t>　しかしながら</a:t>
          </a:r>
          <a:r>
            <a:rPr lang="ja-JP" altLang="ja-JP" sz="1100" b="0">
              <a:solidFill>
                <a:schemeClr val="dk1"/>
              </a:solidFill>
              <a:effectLst/>
              <a:latin typeface="+mn-lt"/>
              <a:ea typeface="+mn-ea"/>
              <a:cs typeface="+mn-cs"/>
            </a:rPr>
            <a:t>単年度の比率（</a:t>
          </a:r>
          <a:r>
            <a:rPr lang="en-US" altLang="ja-JP" sz="1100" b="0">
              <a:solidFill>
                <a:schemeClr val="dk1"/>
              </a:solidFill>
              <a:effectLst/>
              <a:latin typeface="+mn-lt"/>
              <a:ea typeface="+mn-ea"/>
              <a:cs typeface="+mn-cs"/>
            </a:rPr>
            <a:t>0.30715</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は上昇しています。３か年平均は昨年度の低い比率のため</a:t>
          </a:r>
          <a:r>
            <a:rPr lang="en-US" altLang="ja-JP" sz="1100" b="0">
              <a:solidFill>
                <a:schemeClr val="dk1"/>
              </a:solidFill>
              <a:effectLst/>
              <a:latin typeface="+mn-lt"/>
              <a:ea typeface="+mn-ea"/>
              <a:cs typeface="+mn-cs"/>
            </a:rPr>
            <a:t>0.5</a:t>
          </a:r>
          <a:r>
            <a:rPr lang="ja-JP" altLang="ja-JP" sz="1100" b="0">
              <a:solidFill>
                <a:schemeClr val="dk1"/>
              </a:solidFill>
              <a:effectLst/>
              <a:latin typeface="+mn-lt"/>
              <a:ea typeface="+mn-ea"/>
              <a:cs typeface="+mn-cs"/>
            </a:rPr>
            <a:t>ポイント減少する結果となりました。市第</a:t>
          </a:r>
          <a:r>
            <a:rPr lang="en-US" altLang="ja-JP" sz="1100" b="0">
              <a:solidFill>
                <a:schemeClr val="dk1"/>
              </a:solidFill>
              <a:effectLst/>
              <a:latin typeface="+mn-lt"/>
              <a:ea typeface="+mn-ea"/>
              <a:cs typeface="+mn-cs"/>
            </a:rPr>
            <a:t>2</a:t>
          </a:r>
          <a:r>
            <a:rPr lang="ja-JP" altLang="ja-JP" sz="1100" b="0">
              <a:solidFill>
                <a:schemeClr val="dk1"/>
              </a:solidFill>
              <a:effectLst/>
              <a:latin typeface="+mn-lt"/>
              <a:ea typeface="+mn-ea"/>
              <a:cs typeface="+mn-cs"/>
            </a:rPr>
            <a:t>次総合計画の、計画最終年度（令和</a:t>
          </a:r>
          <a:r>
            <a:rPr lang="en-US" altLang="ja-JP" sz="1100" b="0">
              <a:solidFill>
                <a:schemeClr val="dk1"/>
              </a:solidFill>
              <a:effectLst/>
              <a:latin typeface="+mn-lt"/>
              <a:ea typeface="+mn-ea"/>
              <a:cs typeface="+mn-cs"/>
            </a:rPr>
            <a:t>7</a:t>
          </a:r>
          <a:r>
            <a:rPr lang="ja-JP" altLang="ja-JP" sz="1100" b="0">
              <a:solidFill>
                <a:schemeClr val="dk1"/>
              </a:solidFill>
              <a:effectLst/>
              <a:latin typeface="+mn-lt"/>
              <a:ea typeface="+mn-ea"/>
              <a:cs typeface="+mn-cs"/>
            </a:rPr>
            <a:t>年度）の目標値</a:t>
          </a:r>
          <a:r>
            <a:rPr lang="en-US" altLang="ja-JP" sz="1100" b="0">
              <a:solidFill>
                <a:schemeClr val="dk1"/>
              </a:solidFill>
              <a:effectLst/>
              <a:latin typeface="+mn-lt"/>
              <a:ea typeface="+mn-ea"/>
              <a:cs typeface="+mn-cs"/>
            </a:rPr>
            <a:t>3.0</a:t>
          </a:r>
          <a:r>
            <a:rPr lang="ja-JP" altLang="ja-JP" sz="1100" b="0">
              <a:solidFill>
                <a:schemeClr val="dk1"/>
              </a:solidFill>
              <a:effectLst/>
              <a:latin typeface="+mn-lt"/>
              <a:ea typeface="+mn-ea"/>
              <a:cs typeface="+mn-cs"/>
            </a:rPr>
            <a:t>は大幅に下回っていますが、</a:t>
          </a:r>
          <a:r>
            <a:rPr lang="ja-JP" altLang="en-US" sz="1100" b="0">
              <a:solidFill>
                <a:schemeClr val="dk1"/>
              </a:solidFill>
              <a:effectLst/>
              <a:latin typeface="+mn-lt"/>
              <a:ea typeface="+mn-ea"/>
              <a:cs typeface="+mn-cs"/>
            </a:rPr>
            <a:t>今後上昇の懸念もあり、</a:t>
          </a:r>
          <a:r>
            <a:rPr lang="ja-JP" altLang="ja-JP" sz="1100" b="0">
              <a:solidFill>
                <a:schemeClr val="dk1"/>
              </a:solidFill>
              <a:effectLst/>
              <a:latin typeface="+mn-lt"/>
              <a:ea typeface="+mn-ea"/>
              <a:cs typeface="+mn-cs"/>
            </a:rPr>
            <a:t>引き続き適正な市債管理に努めてまいります。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156210</xdr:rowOff>
    </xdr:to>
    <xdr:cxnSp macro="">
      <xdr:nvCxnSpPr>
        <xdr:cNvPr id="381" name="直線コネクタ 380"/>
        <xdr:cNvCxnSpPr/>
      </xdr:nvCxnSpPr>
      <xdr:spPr>
        <a:xfrm flipV="1">
          <a:off x="16179800" y="66310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24977</xdr:rowOff>
    </xdr:to>
    <xdr:cxnSp macro="">
      <xdr:nvCxnSpPr>
        <xdr:cNvPr id="384" name="直線コネクタ 383"/>
        <xdr:cNvCxnSpPr/>
      </xdr:nvCxnSpPr>
      <xdr:spPr>
        <a:xfrm flipV="1">
          <a:off x="15290800" y="66713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24977</xdr:rowOff>
    </xdr:to>
    <xdr:cxnSp macro="">
      <xdr:nvCxnSpPr>
        <xdr:cNvPr id="387" name="直線コネクタ 386"/>
        <xdr:cNvCxnSpPr/>
      </xdr:nvCxnSpPr>
      <xdr:spPr>
        <a:xfrm>
          <a:off x="14401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16933</xdr:rowOff>
    </xdr:to>
    <xdr:cxnSp macro="">
      <xdr:nvCxnSpPr>
        <xdr:cNvPr id="390" name="直線コネクタ 389"/>
        <xdr:cNvCxnSpPr/>
      </xdr:nvCxnSpPr>
      <xdr:spPr>
        <a:xfrm>
          <a:off x="13512800" y="66793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2" name="楕円 401"/>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3" name="テキスト ボックス 402"/>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4" name="楕円 403"/>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5" name="テキスト ボックス 404"/>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6" name="楕円 405"/>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7" name="テキスト ボックス 406"/>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8" name="楕円 407"/>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09" name="テキスト ボックス 408"/>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前年度に引き続き、充当可能財源等が将来負担額を上回る黒字の状態が</a:t>
          </a:r>
          <a:r>
            <a:rPr lang="ja-JP" altLang="en-US" sz="1100" b="0">
              <a:solidFill>
                <a:schemeClr val="dk1"/>
              </a:solidFill>
              <a:effectLst/>
              <a:latin typeface="+mn-lt"/>
              <a:ea typeface="+mn-ea"/>
              <a:cs typeface="+mn-cs"/>
            </a:rPr>
            <a:t>続き、同水準となっています</a:t>
          </a:r>
          <a:r>
            <a:rPr lang="ja-JP" altLang="ja-JP" sz="1100" b="0">
              <a:solidFill>
                <a:schemeClr val="dk1"/>
              </a:solidFill>
              <a:effectLst/>
              <a:latin typeface="+mn-lt"/>
              <a:ea typeface="+mn-ea"/>
              <a:cs typeface="+mn-cs"/>
            </a:rPr>
            <a:t>。</a:t>
          </a:r>
          <a:endParaRPr lang="ja-JP" altLang="ja-JP" sz="1400">
            <a:effectLst/>
          </a:endParaRPr>
        </a:p>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年度末の地方債残高</a:t>
          </a:r>
          <a:r>
            <a:rPr lang="ja-JP" altLang="en-US" sz="1100" b="0">
              <a:solidFill>
                <a:schemeClr val="dk1"/>
              </a:solidFill>
              <a:effectLst/>
              <a:latin typeface="+mn-lt"/>
              <a:ea typeface="+mn-ea"/>
              <a:cs typeface="+mn-cs"/>
            </a:rPr>
            <a:t>は</a:t>
          </a:r>
          <a:r>
            <a:rPr lang="en-US" altLang="ja-JP" sz="1100" b="0">
              <a:solidFill>
                <a:schemeClr val="dk1"/>
              </a:solidFill>
              <a:effectLst/>
              <a:latin typeface="+mn-lt"/>
              <a:ea typeface="+mn-ea"/>
              <a:cs typeface="+mn-cs"/>
            </a:rPr>
            <a:t>107,539</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し、将来負担額</a:t>
          </a:r>
          <a:r>
            <a:rPr lang="ja-JP" altLang="en-US" sz="1100" b="0">
              <a:solidFill>
                <a:schemeClr val="dk1"/>
              </a:solidFill>
              <a:effectLst/>
              <a:latin typeface="+mn-lt"/>
              <a:ea typeface="+mn-ea"/>
              <a:cs typeface="+mn-cs"/>
            </a:rPr>
            <a:t>は</a:t>
          </a:r>
          <a:r>
            <a:rPr lang="en-US" altLang="ja-JP" sz="1100" b="0">
              <a:solidFill>
                <a:schemeClr val="dk1"/>
              </a:solidFill>
              <a:effectLst/>
              <a:latin typeface="+mn-lt"/>
              <a:ea typeface="+mn-ea"/>
              <a:cs typeface="+mn-cs"/>
            </a:rPr>
            <a:t>0.2</a:t>
          </a:r>
          <a:r>
            <a:rPr lang="ja-JP" altLang="en-US" sz="1100" b="0">
              <a:solidFill>
                <a:schemeClr val="dk1"/>
              </a:solidFill>
              <a:effectLst/>
              <a:latin typeface="+mn-lt"/>
              <a:ea typeface="+mn-ea"/>
              <a:cs typeface="+mn-cs"/>
            </a:rPr>
            <a:t>ポイントの増となりました</a:t>
          </a:r>
          <a:r>
            <a:rPr lang="ja-JP" altLang="ja-JP" sz="1100" b="0">
              <a:solidFill>
                <a:schemeClr val="dk1"/>
              </a:solidFill>
              <a:effectLst/>
              <a:latin typeface="+mn-lt"/>
              <a:ea typeface="+mn-ea"/>
              <a:cs typeface="+mn-cs"/>
            </a:rPr>
            <a:t>。</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今後も公債費等義務的経費の削減を中心とする行財政改革を進め、財政の健全化に努めてまいります。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しました。職員給</a:t>
          </a:r>
          <a:r>
            <a:rPr lang="ja-JP" altLang="en-US" sz="1100" b="0">
              <a:solidFill>
                <a:schemeClr val="dk1"/>
              </a:solidFill>
              <a:effectLst/>
              <a:latin typeface="+mn-lt"/>
              <a:ea typeface="+mn-ea"/>
              <a:cs typeface="+mn-cs"/>
            </a:rPr>
            <a:t>の</a:t>
          </a:r>
          <a:r>
            <a:rPr lang="ja-JP" altLang="ja-JP" sz="1100" b="0">
              <a:solidFill>
                <a:schemeClr val="dk1"/>
              </a:solidFill>
              <a:effectLst/>
              <a:latin typeface="+mn-lt"/>
              <a:ea typeface="+mn-ea"/>
              <a:cs typeface="+mn-cs"/>
            </a:rPr>
            <a:t>決算額も</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しています。</a:t>
          </a:r>
          <a:r>
            <a:rPr lang="ja-JP" altLang="en-US" sz="1100" b="0">
              <a:solidFill>
                <a:schemeClr val="dk1"/>
              </a:solidFill>
              <a:effectLst/>
              <a:latin typeface="+mn-lt"/>
              <a:ea typeface="+mn-ea"/>
              <a:cs typeface="+mn-cs"/>
            </a:rPr>
            <a:t>主な要因は消防職員が岐阜市へ移籍したことによるものです。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類似団体内平均値との比較においては、下回っていますが、今後も行財政改革に取り組み、人件費の抑制に努めてまいります。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138430</xdr:rowOff>
    </xdr:to>
    <xdr:cxnSp macro="">
      <xdr:nvCxnSpPr>
        <xdr:cNvPr id="66" name="直線コネクタ 65"/>
        <xdr:cNvCxnSpPr/>
      </xdr:nvCxnSpPr>
      <xdr:spPr>
        <a:xfrm flipV="1">
          <a:off x="3987800" y="610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138430</xdr:rowOff>
    </xdr:to>
    <xdr:cxnSp macro="">
      <xdr:nvCxnSpPr>
        <xdr:cNvPr id="69" name="直線コネクタ 68"/>
        <xdr:cNvCxnSpPr/>
      </xdr:nvCxnSpPr>
      <xdr:spPr>
        <a:xfrm>
          <a:off x="3098800" y="606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39370</xdr:rowOff>
    </xdr:from>
    <xdr:to>
      <xdr:col>15</xdr:col>
      <xdr:colOff>98425</xdr:colOff>
      <xdr:row>35</xdr:row>
      <xdr:rowOff>62230</xdr:rowOff>
    </xdr:to>
    <xdr:cxnSp macro="">
      <xdr:nvCxnSpPr>
        <xdr:cNvPr id="72" name="直線コネクタ 71"/>
        <xdr:cNvCxnSpPr/>
      </xdr:nvCxnSpPr>
      <xdr:spPr>
        <a:xfrm>
          <a:off x="2209800" y="604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149860</xdr:rowOff>
    </xdr:from>
    <xdr:to>
      <xdr:col>11</xdr:col>
      <xdr:colOff>9525</xdr:colOff>
      <xdr:row>35</xdr:row>
      <xdr:rowOff>39370</xdr:rowOff>
    </xdr:to>
    <xdr:cxnSp macro="">
      <xdr:nvCxnSpPr>
        <xdr:cNvPr id="75" name="直線コネクタ 74"/>
        <xdr:cNvCxnSpPr/>
      </xdr:nvCxnSpPr>
      <xdr:spPr>
        <a:xfrm>
          <a:off x="1320800" y="597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11430</xdr:rowOff>
    </xdr:from>
    <xdr:to>
      <xdr:col>15</xdr:col>
      <xdr:colOff>149225</xdr:colOff>
      <xdr:row>35</xdr:row>
      <xdr:rowOff>113030</xdr:rowOff>
    </xdr:to>
    <xdr:sp macro="" textlink="">
      <xdr:nvSpPr>
        <xdr:cNvPr id="89" name="楕円 88"/>
        <xdr:cNvSpPr/>
      </xdr:nvSpPr>
      <xdr:spPr>
        <a:xfrm>
          <a:off x="3048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123207</xdr:rowOff>
    </xdr:from>
    <xdr:ext cx="762000" cy="259045"/>
    <xdr:sp macro="" textlink="">
      <xdr:nvSpPr>
        <xdr:cNvPr id="90" name="テキスト ボックス 89"/>
        <xdr:cNvSpPr txBox="1"/>
      </xdr:nvSpPr>
      <xdr:spPr>
        <a:xfrm>
          <a:off x="2717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39387</xdr:rowOff>
    </xdr:from>
    <xdr:ext cx="762000" cy="259045"/>
    <xdr:sp macro="" textlink="">
      <xdr:nvSpPr>
        <xdr:cNvPr id="94" name="テキスト ボックス 93"/>
        <xdr:cNvSpPr txBox="1"/>
      </xdr:nvSpPr>
      <xdr:spPr>
        <a:xfrm>
          <a:off x="939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物件費は前年度より</a:t>
          </a:r>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21,644</a:t>
          </a:r>
          <a:r>
            <a:rPr lang="ja-JP" altLang="en-US" sz="1100" b="0">
              <a:solidFill>
                <a:schemeClr val="dk1"/>
              </a:solidFill>
              <a:effectLst/>
              <a:latin typeface="+mn-lt"/>
              <a:ea typeface="+mn-ea"/>
              <a:cs typeface="+mn-cs"/>
            </a:rPr>
            <a:t>千円増加し、</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0.2</a:t>
          </a:r>
          <a:r>
            <a:rPr lang="ja-JP" altLang="ja-JP" sz="1100" b="0">
              <a:solidFill>
                <a:schemeClr val="dk1"/>
              </a:solidFill>
              <a:effectLst/>
              <a:latin typeface="+mn-lt"/>
              <a:ea typeface="+mn-ea"/>
              <a:cs typeface="+mn-cs"/>
            </a:rPr>
            <a:t>ポイント上昇しました。</a:t>
          </a:r>
          <a:r>
            <a:rPr lang="ja-JP" altLang="en-US" sz="1100" b="0">
              <a:solidFill>
                <a:schemeClr val="dk1"/>
              </a:solidFill>
              <a:effectLst/>
              <a:latin typeface="+mn-lt"/>
              <a:ea typeface="+mn-ea"/>
              <a:cs typeface="+mn-cs"/>
            </a:rPr>
            <a:t>民生費における賃金の増加が大きかったことが原因ですが、会計年度任用職員制度の導入により今後の動向を注視する必要があります。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依然として類似団体内平均値より高い数値となっており、今後も民間で実現可能な業務の検討等により、コストの削減に努めてまいります。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56134</xdr:rowOff>
    </xdr:from>
    <xdr:to>
      <xdr:col>82</xdr:col>
      <xdr:colOff>107950</xdr:colOff>
      <xdr:row>19</xdr:row>
      <xdr:rowOff>74422</xdr:rowOff>
    </xdr:to>
    <xdr:cxnSp macro="">
      <xdr:nvCxnSpPr>
        <xdr:cNvPr id="125" name="直線コネクタ 124"/>
        <xdr:cNvCxnSpPr/>
      </xdr:nvCxnSpPr>
      <xdr:spPr>
        <a:xfrm>
          <a:off x="15671800" y="33136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19</xdr:row>
      <xdr:rowOff>56134</xdr:rowOff>
    </xdr:to>
    <xdr:cxnSp macro="">
      <xdr:nvCxnSpPr>
        <xdr:cNvPr id="128" name="直線コネクタ 127"/>
        <xdr:cNvCxnSpPr/>
      </xdr:nvCxnSpPr>
      <xdr:spPr>
        <a:xfrm>
          <a:off x="14782800" y="31399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5842</xdr:rowOff>
    </xdr:from>
    <xdr:to>
      <xdr:col>73</xdr:col>
      <xdr:colOff>180975</xdr:colOff>
      <xdr:row>18</xdr:row>
      <xdr:rowOff>53848</xdr:rowOff>
    </xdr:to>
    <xdr:cxnSp macro="">
      <xdr:nvCxnSpPr>
        <xdr:cNvPr id="131" name="直線コネクタ 130"/>
        <xdr:cNvCxnSpPr/>
      </xdr:nvCxnSpPr>
      <xdr:spPr>
        <a:xfrm>
          <a:off x="13893800" y="2920492"/>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17</xdr:row>
      <xdr:rowOff>5842</xdr:rowOff>
    </xdr:to>
    <xdr:cxnSp macro="">
      <xdr:nvCxnSpPr>
        <xdr:cNvPr id="134" name="直線コネクタ 133"/>
        <xdr:cNvCxnSpPr/>
      </xdr:nvCxnSpPr>
      <xdr:spPr>
        <a:xfrm>
          <a:off x="13004800" y="2801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4" name="楕円 143"/>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5" name="物件費該当値テキスト"/>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126492</xdr:rowOff>
    </xdr:from>
    <xdr:to>
      <xdr:col>69</xdr:col>
      <xdr:colOff>142875</xdr:colOff>
      <xdr:row>17</xdr:row>
      <xdr:rowOff>56642</xdr:rowOff>
    </xdr:to>
    <xdr:sp macro="" textlink="">
      <xdr:nvSpPr>
        <xdr:cNvPr id="150" name="楕円 149"/>
        <xdr:cNvSpPr/>
      </xdr:nvSpPr>
      <xdr:spPr>
        <a:xfrm>
          <a:off x="13843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51" name="テキスト ボックス 150"/>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人口増加が続く瑞穂市では若い世代も多く扶助費は年々増加傾向にあります。</a:t>
          </a:r>
          <a:endParaRPr lang="ja-JP" altLang="ja-JP" sz="1400">
            <a:effectLst/>
          </a:endParaRPr>
        </a:p>
        <a:p>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年度も保育所費や</a:t>
          </a:r>
          <a:r>
            <a:rPr lang="ja-JP" altLang="en-US" sz="1100" b="0">
              <a:solidFill>
                <a:schemeClr val="dk1"/>
              </a:solidFill>
              <a:effectLst/>
              <a:latin typeface="+mn-lt"/>
              <a:ea typeface="+mn-ea"/>
              <a:cs typeface="+mn-cs"/>
            </a:rPr>
            <a:t>幼稚園</a:t>
          </a:r>
          <a:r>
            <a:rPr lang="ja-JP" altLang="ja-JP" sz="1100" b="0">
              <a:solidFill>
                <a:schemeClr val="dk1"/>
              </a:solidFill>
              <a:effectLst/>
              <a:latin typeface="+mn-lt"/>
              <a:ea typeface="+mn-ea"/>
              <a:cs typeface="+mn-cs"/>
            </a:rPr>
            <a:t>事業等の増加により、前年度より</a:t>
          </a:r>
          <a:r>
            <a:rPr lang="en-US" altLang="ja-JP" sz="1100" b="0">
              <a:solidFill>
                <a:schemeClr val="dk1"/>
              </a:solidFill>
              <a:effectLst/>
              <a:latin typeface="+mn-lt"/>
              <a:ea typeface="+mn-ea"/>
              <a:cs typeface="+mn-cs"/>
            </a:rPr>
            <a:t>1.4</a:t>
          </a:r>
          <a:r>
            <a:rPr lang="ja-JP" altLang="ja-JP" sz="1100" b="0">
              <a:solidFill>
                <a:schemeClr val="dk1"/>
              </a:solidFill>
              <a:effectLst/>
              <a:latin typeface="+mn-lt"/>
              <a:ea typeface="+mn-ea"/>
              <a:cs typeface="+mn-cs"/>
            </a:rPr>
            <a:t>ポイント増加しました。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類似団体内平均値も上回っています。今後も漸増が続くと見込まれるため、適正な支出に努めてまいります。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60706</xdr:rowOff>
    </xdr:from>
    <xdr:to>
      <xdr:col>24</xdr:col>
      <xdr:colOff>25400</xdr:colOff>
      <xdr:row>58</xdr:row>
      <xdr:rowOff>17272</xdr:rowOff>
    </xdr:to>
    <xdr:cxnSp macro="">
      <xdr:nvCxnSpPr>
        <xdr:cNvPr id="184" name="直線コネクタ 183"/>
        <xdr:cNvCxnSpPr/>
      </xdr:nvCxnSpPr>
      <xdr:spPr>
        <a:xfrm>
          <a:off x="3987800" y="983335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5842</xdr:rowOff>
    </xdr:from>
    <xdr:to>
      <xdr:col>19</xdr:col>
      <xdr:colOff>187325</xdr:colOff>
      <xdr:row>57</xdr:row>
      <xdr:rowOff>60706</xdr:rowOff>
    </xdr:to>
    <xdr:cxnSp macro="">
      <xdr:nvCxnSpPr>
        <xdr:cNvPr id="187" name="直線コネクタ 186"/>
        <xdr:cNvCxnSpPr/>
      </xdr:nvCxnSpPr>
      <xdr:spPr>
        <a:xfrm>
          <a:off x="3098800" y="9778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57</xdr:row>
      <xdr:rowOff>5842</xdr:rowOff>
    </xdr:to>
    <xdr:cxnSp macro="">
      <xdr:nvCxnSpPr>
        <xdr:cNvPr id="190" name="直線コネクタ 189"/>
        <xdr:cNvCxnSpPr/>
      </xdr:nvCxnSpPr>
      <xdr:spPr>
        <a:xfrm>
          <a:off x="2209800" y="9714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67564</xdr:rowOff>
    </xdr:from>
    <xdr:to>
      <xdr:col>11</xdr:col>
      <xdr:colOff>9525</xdr:colOff>
      <xdr:row>56</xdr:row>
      <xdr:rowOff>113284</xdr:rowOff>
    </xdr:to>
    <xdr:cxnSp macro="">
      <xdr:nvCxnSpPr>
        <xdr:cNvPr id="193" name="直線コネクタ 192"/>
        <xdr:cNvCxnSpPr/>
      </xdr:nvCxnSpPr>
      <xdr:spPr>
        <a:xfrm>
          <a:off x="1320800" y="9668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137922</xdr:rowOff>
    </xdr:from>
    <xdr:to>
      <xdr:col>24</xdr:col>
      <xdr:colOff>76200</xdr:colOff>
      <xdr:row>58</xdr:row>
      <xdr:rowOff>68072</xdr:rowOff>
    </xdr:to>
    <xdr:sp macro="" textlink="">
      <xdr:nvSpPr>
        <xdr:cNvPr id="203" name="楕円 202"/>
        <xdr:cNvSpPr/>
      </xdr:nvSpPr>
      <xdr:spPr>
        <a:xfrm>
          <a:off x="47752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109999</xdr:rowOff>
    </xdr:from>
    <xdr:ext cx="762000" cy="259045"/>
    <xdr:sp macro="" textlink="">
      <xdr:nvSpPr>
        <xdr:cNvPr id="204" name="扶助費該当値テキスト"/>
        <xdr:cNvSpPr txBox="1"/>
      </xdr:nvSpPr>
      <xdr:spPr>
        <a:xfrm>
          <a:off x="49149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5" name="楕円 204"/>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6" name="テキスト ボックス 205"/>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126492</xdr:rowOff>
    </xdr:from>
    <xdr:to>
      <xdr:col>15</xdr:col>
      <xdr:colOff>149225</xdr:colOff>
      <xdr:row>57</xdr:row>
      <xdr:rowOff>56642</xdr:rowOff>
    </xdr:to>
    <xdr:sp macro="" textlink="">
      <xdr:nvSpPr>
        <xdr:cNvPr id="207" name="楕円 206"/>
        <xdr:cNvSpPr/>
      </xdr:nvSpPr>
      <xdr:spPr>
        <a:xfrm>
          <a:off x="3048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41419</xdr:rowOff>
    </xdr:from>
    <xdr:ext cx="762000" cy="259045"/>
    <xdr:sp macro="" textlink="">
      <xdr:nvSpPr>
        <xdr:cNvPr id="208" name="テキスト ボックス 207"/>
        <xdr:cNvSpPr txBox="1"/>
      </xdr:nvSpPr>
      <xdr:spPr>
        <a:xfrm>
          <a:off x="2717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62484</xdr:rowOff>
    </xdr:from>
    <xdr:to>
      <xdr:col>11</xdr:col>
      <xdr:colOff>60325</xdr:colOff>
      <xdr:row>56</xdr:row>
      <xdr:rowOff>164084</xdr:rowOff>
    </xdr:to>
    <xdr:sp macro="" textlink="">
      <xdr:nvSpPr>
        <xdr:cNvPr id="209" name="楕円 208"/>
        <xdr:cNvSpPr/>
      </xdr:nvSpPr>
      <xdr:spPr>
        <a:xfrm>
          <a:off x="2159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210" name="テキスト ボックス 209"/>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11" name="楕円 210"/>
        <xdr:cNvSpPr/>
      </xdr:nvSpPr>
      <xdr:spPr>
        <a:xfrm>
          <a:off x="1270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12" name="テキスト ボックス 211"/>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その他の主なものは繰出金です。</a:t>
          </a:r>
          <a:endParaRPr lang="ja-JP" altLang="ja-JP" sz="1400">
            <a:effectLst/>
          </a:endParaRPr>
        </a:p>
        <a:p>
          <a:r>
            <a:rPr lang="ja-JP" altLang="en-US" sz="1100" b="0">
              <a:solidFill>
                <a:schemeClr val="dk1"/>
              </a:solidFill>
              <a:effectLst/>
              <a:latin typeface="+mn-lt"/>
              <a:ea typeface="+mn-ea"/>
              <a:cs typeface="+mn-cs"/>
            </a:rPr>
            <a:t>　下水道事業が企業会計となったことで、繰出金が補助費へ移ったため、</a:t>
          </a:r>
          <a:r>
            <a:rPr lang="ja-JP" altLang="ja-JP" sz="1100" b="0">
              <a:solidFill>
                <a:schemeClr val="dk1"/>
              </a:solidFill>
              <a:effectLst/>
              <a:latin typeface="+mn-lt"/>
              <a:ea typeface="+mn-ea"/>
              <a:cs typeface="+mn-cs"/>
            </a:rPr>
            <a:t>全体で</a:t>
          </a:r>
          <a:r>
            <a:rPr lang="en-US" altLang="ja-JP" sz="1100" b="0">
              <a:solidFill>
                <a:schemeClr val="dk1"/>
              </a:solidFill>
              <a:effectLst/>
              <a:latin typeface="+mn-lt"/>
              <a:ea typeface="+mn-ea"/>
              <a:cs typeface="+mn-cs"/>
            </a:rPr>
            <a:t>154,417</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減</a:t>
          </a:r>
          <a:r>
            <a:rPr lang="ja-JP" altLang="ja-JP" sz="1100" b="0">
              <a:solidFill>
                <a:schemeClr val="dk1"/>
              </a:solidFill>
              <a:effectLst/>
              <a:latin typeface="+mn-lt"/>
              <a:ea typeface="+mn-ea"/>
              <a:cs typeface="+mn-cs"/>
            </a:rPr>
            <a:t>額し、</a:t>
          </a:r>
          <a:r>
            <a:rPr lang="en-US" altLang="ja-JP" sz="1100" b="0">
              <a:solidFill>
                <a:schemeClr val="dk1"/>
              </a:solidFill>
              <a:effectLst/>
              <a:latin typeface="+mn-lt"/>
              <a:ea typeface="+mn-ea"/>
              <a:cs typeface="+mn-cs"/>
            </a:rPr>
            <a:t>1.5</a:t>
          </a:r>
          <a:r>
            <a:rPr lang="ja-JP" altLang="ja-JP" sz="1100" b="0">
              <a:solidFill>
                <a:schemeClr val="dk1"/>
              </a:solidFill>
              <a:effectLst/>
              <a:latin typeface="+mn-lt"/>
              <a:ea typeface="+mn-ea"/>
              <a:cs typeface="+mn-cs"/>
            </a:rPr>
            <a:t>ポイントの減となりました。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今後</a:t>
          </a:r>
          <a:r>
            <a:rPr lang="ja-JP" altLang="en-US" sz="1100" b="0">
              <a:solidFill>
                <a:schemeClr val="dk1"/>
              </a:solidFill>
              <a:effectLst/>
              <a:latin typeface="+mn-lt"/>
              <a:ea typeface="+mn-ea"/>
              <a:cs typeface="+mn-cs"/>
            </a:rPr>
            <a:t>も</a:t>
          </a:r>
          <a:r>
            <a:rPr lang="ja-JP" altLang="ja-JP" sz="1100" b="0">
              <a:solidFill>
                <a:schemeClr val="dk1"/>
              </a:solidFill>
              <a:effectLst/>
              <a:latin typeface="+mn-lt"/>
              <a:ea typeface="+mn-ea"/>
              <a:cs typeface="+mn-cs"/>
            </a:rPr>
            <a:t>繰出金の支出を抑制し、税収を主な財源とする普通会計の負担の軽減に努めてまいります。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85090</xdr:rowOff>
    </xdr:from>
    <xdr:to>
      <xdr:col>82</xdr:col>
      <xdr:colOff>107950</xdr:colOff>
      <xdr:row>54</xdr:row>
      <xdr:rowOff>27940</xdr:rowOff>
    </xdr:to>
    <xdr:cxnSp macro="">
      <xdr:nvCxnSpPr>
        <xdr:cNvPr id="245" name="直線コネクタ 244"/>
        <xdr:cNvCxnSpPr/>
      </xdr:nvCxnSpPr>
      <xdr:spPr>
        <a:xfrm flipV="1">
          <a:off x="15671800" y="9171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55</xdr:row>
      <xdr:rowOff>92710</xdr:rowOff>
    </xdr:to>
    <xdr:cxnSp macro="">
      <xdr:nvCxnSpPr>
        <xdr:cNvPr id="248" name="直線コネクタ 247"/>
        <xdr:cNvCxnSpPr/>
      </xdr:nvCxnSpPr>
      <xdr:spPr>
        <a:xfrm flipV="1">
          <a:off x="14782800" y="9286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100330</xdr:rowOff>
    </xdr:to>
    <xdr:cxnSp macro="">
      <xdr:nvCxnSpPr>
        <xdr:cNvPr id="251" name="直線コネクタ 250"/>
        <xdr:cNvCxnSpPr/>
      </xdr:nvCxnSpPr>
      <xdr:spPr>
        <a:xfrm flipV="1">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100330</xdr:rowOff>
    </xdr:to>
    <xdr:cxnSp macro="">
      <xdr:nvCxnSpPr>
        <xdr:cNvPr id="254" name="直線コネクタ 253"/>
        <xdr:cNvCxnSpPr/>
      </xdr:nvCxnSpPr>
      <xdr:spPr>
        <a:xfrm>
          <a:off x="13004800" y="9453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34290</xdr:rowOff>
    </xdr:from>
    <xdr:to>
      <xdr:col>82</xdr:col>
      <xdr:colOff>158750</xdr:colOff>
      <xdr:row>53</xdr:row>
      <xdr:rowOff>135890</xdr:rowOff>
    </xdr:to>
    <xdr:sp macro="" textlink="">
      <xdr:nvSpPr>
        <xdr:cNvPr id="264" name="楕円 263"/>
        <xdr:cNvSpPr/>
      </xdr:nvSpPr>
      <xdr:spPr>
        <a:xfrm>
          <a:off x="164592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50817</xdr:rowOff>
    </xdr:from>
    <xdr:ext cx="762000" cy="259045"/>
    <xdr:sp macro="" textlink="">
      <xdr:nvSpPr>
        <xdr:cNvPr id="265" name="その他該当値テキスト"/>
        <xdr:cNvSpPr txBox="1"/>
      </xdr:nvSpPr>
      <xdr:spPr>
        <a:xfrm>
          <a:off x="165989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66" name="楕円 265"/>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67" name="テキスト ボックス 266"/>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8" name="楕円 26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69" name="テキスト ボックス 26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0" name="楕円 269"/>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1" name="テキスト ボックス 270"/>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2" name="楕円 271"/>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3" name="テキスト ボックス 272"/>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従来より類似団体内平均値より高い数値となっており、</a:t>
          </a:r>
          <a:r>
            <a:rPr lang="ja-JP" altLang="en-US" sz="1100" b="0">
              <a:solidFill>
                <a:schemeClr val="dk1"/>
              </a:solidFill>
              <a:effectLst/>
              <a:latin typeface="+mn-lt"/>
              <a:ea typeface="+mn-ea"/>
              <a:cs typeface="+mn-cs"/>
            </a:rPr>
            <a:t>令和元</a:t>
          </a:r>
          <a:r>
            <a:rPr lang="ja-JP" altLang="ja-JP" sz="1100" b="0">
              <a:solidFill>
                <a:schemeClr val="dk1"/>
              </a:solidFill>
              <a:effectLst/>
              <a:latin typeface="+mn-lt"/>
              <a:ea typeface="+mn-ea"/>
              <a:cs typeface="+mn-cs"/>
            </a:rPr>
            <a:t>年度は</a:t>
          </a:r>
          <a:r>
            <a:rPr lang="en-US" altLang="ja-JP" sz="1100" b="0">
              <a:solidFill>
                <a:schemeClr val="dk1"/>
              </a:solidFill>
              <a:effectLst/>
              <a:latin typeface="+mn-lt"/>
              <a:ea typeface="+mn-ea"/>
              <a:cs typeface="+mn-cs"/>
            </a:rPr>
            <a:t>1.3</a:t>
          </a:r>
          <a:r>
            <a:rPr lang="ja-JP" altLang="ja-JP" sz="1100" b="0">
              <a:solidFill>
                <a:schemeClr val="dk1"/>
              </a:solidFill>
              <a:effectLst/>
              <a:latin typeface="+mn-lt"/>
              <a:ea typeface="+mn-ea"/>
              <a:cs typeface="+mn-cs"/>
            </a:rPr>
            <a:t>ポイント上昇しました。</a:t>
          </a:r>
          <a:endParaRPr lang="ja-JP" altLang="ja-JP" sz="1400">
            <a:effectLst/>
          </a:endParaRPr>
        </a:p>
        <a:p>
          <a:r>
            <a:rPr lang="ja-JP" altLang="en-US" sz="1100" b="0">
              <a:solidFill>
                <a:schemeClr val="dk1"/>
              </a:solidFill>
              <a:effectLst/>
              <a:latin typeface="+mn-lt"/>
              <a:ea typeface="+mn-ea"/>
              <a:cs typeface="+mn-cs"/>
            </a:rPr>
            <a:t>　令和元年度はプレミアム付き商品券事業の他、下水道事業が企業会計となり、繰出金から補助費へ経費が移行したことが</a:t>
          </a:r>
          <a:r>
            <a:rPr lang="ja-JP" altLang="ja-JP" sz="1100" b="0">
              <a:solidFill>
                <a:schemeClr val="dk1"/>
              </a:solidFill>
              <a:effectLst/>
              <a:latin typeface="+mn-lt"/>
              <a:ea typeface="+mn-ea"/>
              <a:cs typeface="+mn-cs"/>
            </a:rPr>
            <a:t>主な要因</a:t>
          </a:r>
          <a:r>
            <a:rPr lang="ja-JP" altLang="en-US" sz="1100" b="0">
              <a:solidFill>
                <a:schemeClr val="dk1"/>
              </a:solidFill>
              <a:effectLst/>
              <a:latin typeface="+mn-lt"/>
              <a:ea typeface="+mn-ea"/>
              <a:cs typeface="+mn-cs"/>
            </a:rPr>
            <a:t>です。</a:t>
          </a:r>
          <a:r>
            <a:rPr lang="ja-JP" altLang="ja-JP" sz="1100" b="0">
              <a:solidFill>
                <a:schemeClr val="dk1"/>
              </a:solidFill>
              <a:effectLst/>
              <a:latin typeface="+mn-lt"/>
              <a:ea typeface="+mn-ea"/>
              <a:cs typeface="+mn-cs"/>
            </a:rPr>
            <a:t>補助金・負担金の見直し等により支出の削減に努めてまいります。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88138</xdr:rowOff>
    </xdr:to>
    <xdr:cxnSp macro="">
      <xdr:nvCxnSpPr>
        <xdr:cNvPr id="303" name="直線コネクタ 302"/>
        <xdr:cNvCxnSpPr/>
      </xdr:nvCxnSpPr>
      <xdr:spPr>
        <a:xfrm>
          <a:off x="15671800" y="63723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28702</xdr:rowOff>
    </xdr:to>
    <xdr:cxnSp macro="">
      <xdr:nvCxnSpPr>
        <xdr:cNvPr id="306" name="直線コネクタ 305"/>
        <xdr:cNvCxnSpPr/>
      </xdr:nvCxnSpPr>
      <xdr:spPr>
        <a:xfrm>
          <a:off x="14782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1270</xdr:rowOff>
    </xdr:to>
    <xdr:cxnSp macro="">
      <xdr:nvCxnSpPr>
        <xdr:cNvPr id="309" name="直線コネクタ 308"/>
        <xdr:cNvCxnSpPr/>
      </xdr:nvCxnSpPr>
      <xdr:spPr>
        <a:xfrm flipV="1">
          <a:off x="13893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1270</xdr:rowOff>
    </xdr:to>
    <xdr:cxnSp macro="">
      <xdr:nvCxnSpPr>
        <xdr:cNvPr id="312" name="直線コネクタ 311"/>
        <xdr:cNvCxnSpPr/>
      </xdr:nvCxnSpPr>
      <xdr:spPr>
        <a:xfrm>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2" name="楕円 321"/>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3"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4" name="楕円 323"/>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64279</xdr:rowOff>
    </xdr:from>
    <xdr:ext cx="736600" cy="259045"/>
    <xdr:sp macro="" textlink="">
      <xdr:nvSpPr>
        <xdr:cNvPr id="325" name="テキスト ボックス 324"/>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6" name="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8" name="楕円 327"/>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9" name="テキスト ボックス 328"/>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0" name="楕円 329"/>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1" name="テキスト ボックス 330"/>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mn-lt"/>
              <a:ea typeface="+mn-ea"/>
              <a:cs typeface="+mn-cs"/>
            </a:rPr>
            <a:t>　令和元</a:t>
          </a:r>
          <a:r>
            <a:rPr lang="ja-JP" altLang="ja-JP" sz="1100" b="0">
              <a:solidFill>
                <a:schemeClr val="dk1"/>
              </a:solidFill>
              <a:effectLst/>
              <a:latin typeface="+mn-lt"/>
              <a:ea typeface="+mn-ea"/>
              <a:cs typeface="+mn-cs"/>
            </a:rPr>
            <a:t>年度の公債費は、前年度に比べて</a:t>
          </a:r>
          <a:r>
            <a:rPr lang="en-US" altLang="ja-JP" sz="1100" b="0">
              <a:solidFill>
                <a:schemeClr val="dk1"/>
              </a:solidFill>
              <a:effectLst/>
              <a:latin typeface="+mn-lt"/>
              <a:ea typeface="+mn-ea"/>
              <a:cs typeface="+mn-cs"/>
            </a:rPr>
            <a:t>304,840</a:t>
          </a:r>
          <a:r>
            <a:rPr lang="ja-JP" altLang="en-US" sz="1100" b="0">
              <a:solidFill>
                <a:schemeClr val="dk1"/>
              </a:solidFill>
              <a:effectLst/>
              <a:latin typeface="+mn-lt"/>
              <a:ea typeface="+mn-ea"/>
              <a:cs typeface="+mn-cs"/>
            </a:rPr>
            <a:t>千</a:t>
          </a:r>
          <a:r>
            <a:rPr lang="ja-JP" altLang="ja-JP" sz="1100" b="0">
              <a:solidFill>
                <a:schemeClr val="dk1"/>
              </a:solidFill>
              <a:effectLst/>
              <a:latin typeface="+mn-lt"/>
              <a:ea typeface="+mn-ea"/>
              <a:cs typeface="+mn-cs"/>
            </a:rPr>
            <a:t>円減少したことにより、</a:t>
          </a:r>
          <a:r>
            <a:rPr lang="en-US" altLang="ja-JP" sz="1100" b="0">
              <a:solidFill>
                <a:schemeClr val="dk1"/>
              </a:solidFill>
              <a:effectLst/>
              <a:latin typeface="+mn-lt"/>
              <a:ea typeface="+mn-ea"/>
              <a:cs typeface="+mn-cs"/>
            </a:rPr>
            <a:t>0.4</a:t>
          </a:r>
          <a:r>
            <a:rPr lang="ja-JP" altLang="ja-JP" sz="1100" b="0">
              <a:solidFill>
                <a:schemeClr val="dk1"/>
              </a:solidFill>
              <a:effectLst/>
              <a:latin typeface="+mn-lt"/>
              <a:ea typeface="+mn-ea"/>
              <a:cs typeface="+mn-cs"/>
            </a:rPr>
            <a:t>ポイント減少となりました。</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類似団体内平均値は常に下回っていますが、地方債の</a:t>
          </a:r>
          <a:r>
            <a:rPr lang="ja-JP" altLang="en-US" sz="1100" b="0">
              <a:solidFill>
                <a:schemeClr val="dk1"/>
              </a:solidFill>
              <a:effectLst/>
              <a:latin typeface="+mn-lt"/>
              <a:ea typeface="+mn-ea"/>
              <a:cs typeface="+mn-cs"/>
            </a:rPr>
            <a:t>残高は増加しています。</a:t>
          </a:r>
          <a:r>
            <a:rPr lang="ja-JP" altLang="ja-JP" sz="1100" b="0">
              <a:solidFill>
                <a:schemeClr val="dk1"/>
              </a:solidFill>
              <a:effectLst/>
              <a:latin typeface="+mn-lt"/>
              <a:ea typeface="+mn-ea"/>
              <a:cs typeface="+mn-cs"/>
            </a:rPr>
            <a:t>今後も引き続き適正な市債の管理に努めてまいります。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133858</xdr:rowOff>
    </xdr:to>
    <xdr:cxnSp macro="">
      <xdr:nvCxnSpPr>
        <xdr:cNvPr id="361" name="直線コネクタ 360"/>
        <xdr:cNvCxnSpPr/>
      </xdr:nvCxnSpPr>
      <xdr:spPr>
        <a:xfrm flipV="1">
          <a:off x="3987800" y="129743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76</xdr:row>
      <xdr:rowOff>90424</xdr:rowOff>
    </xdr:to>
    <xdr:cxnSp macro="">
      <xdr:nvCxnSpPr>
        <xdr:cNvPr id="364" name="直線コネクタ 363"/>
        <xdr:cNvCxnSpPr/>
      </xdr:nvCxnSpPr>
      <xdr:spPr>
        <a:xfrm flipV="1">
          <a:off x="3098800" y="129926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122428</xdr:rowOff>
    </xdr:to>
    <xdr:cxnSp macro="">
      <xdr:nvCxnSpPr>
        <xdr:cNvPr id="367" name="直線コネクタ 366"/>
        <xdr:cNvCxnSpPr/>
      </xdr:nvCxnSpPr>
      <xdr:spPr>
        <a:xfrm flipV="1">
          <a:off x="2209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122428</xdr:rowOff>
    </xdr:to>
    <xdr:cxnSp macro="">
      <xdr:nvCxnSpPr>
        <xdr:cNvPr id="370" name="直線コネクタ 369"/>
        <xdr:cNvCxnSpPr/>
      </xdr:nvCxnSpPr>
      <xdr:spPr>
        <a:xfrm>
          <a:off x="1320800" y="13116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0" name="楕円 379"/>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1"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2" name="楕円 381"/>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3" name="テキスト ボックス 382"/>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84" name="楕円 383"/>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85" name="テキスト ボックス 384"/>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6" name="楕円 385"/>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7" name="テキスト ボックス 386"/>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35052</xdr:rowOff>
    </xdr:from>
    <xdr:to>
      <xdr:col>6</xdr:col>
      <xdr:colOff>171450</xdr:colOff>
      <xdr:row>76</xdr:row>
      <xdr:rowOff>136652</xdr:rowOff>
    </xdr:to>
    <xdr:sp macro="" textlink="">
      <xdr:nvSpPr>
        <xdr:cNvPr id="388" name="楕円 387"/>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146829</xdr:rowOff>
    </xdr:from>
    <xdr:ext cx="762000" cy="259045"/>
    <xdr:sp macro="" textlink="">
      <xdr:nvSpPr>
        <xdr:cNvPr id="389" name="テキスト ボックス 388"/>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前年度に比べて、人件費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、その他は</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ポイント減少しましたが</a:t>
          </a:r>
          <a:r>
            <a:rPr kumimoji="1" lang="ja-JP" altLang="ja-JP" sz="1100">
              <a:solidFill>
                <a:schemeClr val="dk1"/>
              </a:solidFill>
              <a:effectLst/>
              <a:latin typeface="+mn-lt"/>
              <a:ea typeface="+mn-ea"/>
              <a:cs typeface="+mn-cs"/>
            </a:rPr>
            <a:t>、扶助費で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ポイント、物件費で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、補助費等で</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上昇したこと等により、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ポイントの上昇となりました。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年度より漸増の傾向にあり、平成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類似団体内平均値を上回る結果となりました。更に事務事業の見直し等により経常経費の削減に努めてまいります。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153670</xdr:rowOff>
    </xdr:to>
    <xdr:cxnSp macro="">
      <xdr:nvCxnSpPr>
        <xdr:cNvPr id="422" name="直線コネクタ 421"/>
        <xdr:cNvCxnSpPr/>
      </xdr:nvCxnSpPr>
      <xdr:spPr>
        <a:xfrm>
          <a:off x="15671800" y="131457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115570</xdr:rowOff>
    </xdr:to>
    <xdr:cxnSp macro="">
      <xdr:nvCxnSpPr>
        <xdr:cNvPr id="425" name="直線コネクタ 424"/>
        <xdr:cNvCxnSpPr/>
      </xdr:nvCxnSpPr>
      <xdr:spPr>
        <a:xfrm>
          <a:off x="14782800" y="13100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76</xdr:row>
      <xdr:rowOff>69850</xdr:rowOff>
    </xdr:to>
    <xdr:cxnSp macro="">
      <xdr:nvCxnSpPr>
        <xdr:cNvPr id="428" name="直線コネクタ 427"/>
        <xdr:cNvCxnSpPr/>
      </xdr:nvCxnSpPr>
      <xdr:spPr>
        <a:xfrm>
          <a:off x="13893800" y="1298194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134620</xdr:rowOff>
    </xdr:from>
    <xdr:to>
      <xdr:col>69</xdr:col>
      <xdr:colOff>92075</xdr:colOff>
      <xdr:row>75</xdr:row>
      <xdr:rowOff>123190</xdr:rowOff>
    </xdr:to>
    <xdr:cxnSp macro="">
      <xdr:nvCxnSpPr>
        <xdr:cNvPr id="431" name="直線コネクタ 430"/>
        <xdr:cNvCxnSpPr/>
      </xdr:nvCxnSpPr>
      <xdr:spPr>
        <a:xfrm>
          <a:off x="13004800" y="128219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1" name="楕円 440"/>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74947</xdr:rowOff>
    </xdr:from>
    <xdr:ext cx="762000" cy="259045"/>
    <xdr:sp macro="" textlink="">
      <xdr:nvSpPr>
        <xdr:cNvPr id="442" name="公債費以外該当値テキスト"/>
        <xdr:cNvSpPr txBox="1"/>
      </xdr:nvSpPr>
      <xdr:spPr>
        <a:xfrm>
          <a:off x="16598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3" name="楕円 44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4" name="テキスト ボックス 443"/>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5" name="楕円 444"/>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46" name="テキスト ボックス 445"/>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72390</xdr:rowOff>
    </xdr:from>
    <xdr:to>
      <xdr:col>69</xdr:col>
      <xdr:colOff>142875</xdr:colOff>
      <xdr:row>76</xdr:row>
      <xdr:rowOff>2539</xdr:rowOff>
    </xdr:to>
    <xdr:sp macro="" textlink="">
      <xdr:nvSpPr>
        <xdr:cNvPr id="447" name="楕円 446"/>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12717</xdr:rowOff>
    </xdr:from>
    <xdr:ext cx="762000" cy="259045"/>
    <xdr:sp macro="" textlink="">
      <xdr:nvSpPr>
        <xdr:cNvPr id="448" name="テキスト ボックス 447"/>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83820</xdr:rowOff>
    </xdr:from>
    <xdr:to>
      <xdr:col>65</xdr:col>
      <xdr:colOff>53975</xdr:colOff>
      <xdr:row>75</xdr:row>
      <xdr:rowOff>13970</xdr:rowOff>
    </xdr:to>
    <xdr:sp macro="" textlink="">
      <xdr:nvSpPr>
        <xdr:cNvPr id="449" name="楕円 448"/>
        <xdr:cNvSpPr/>
      </xdr:nvSpPr>
      <xdr:spPr>
        <a:xfrm>
          <a:off x="12954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24147</xdr:rowOff>
    </xdr:from>
    <xdr:ext cx="762000" cy="259045"/>
    <xdr:sp macro="" textlink="">
      <xdr:nvSpPr>
        <xdr:cNvPr id="450" name="テキスト ボックス 449"/>
        <xdr:cNvSpPr txBox="1"/>
      </xdr:nvSpPr>
      <xdr:spPr>
        <a:xfrm>
          <a:off x="12623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129770</xdr:rowOff>
    </xdr:from>
    <xdr:to>
      <xdr:col>29</xdr:col>
      <xdr:colOff>127000</xdr:colOff>
      <xdr:row>19</xdr:row>
      <xdr:rowOff>83446</xdr:rowOff>
    </xdr:to>
    <xdr:cxnSp macro="">
      <xdr:nvCxnSpPr>
        <xdr:cNvPr id="52" name="直線コネクタ 51"/>
        <xdr:cNvCxnSpPr/>
      </xdr:nvCxnSpPr>
      <xdr:spPr bwMode="auto">
        <a:xfrm>
          <a:off x="5003800" y="3263495"/>
          <a:ext cx="647700" cy="12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129770</xdr:rowOff>
    </xdr:from>
    <xdr:to>
      <xdr:col>26</xdr:col>
      <xdr:colOff>50800</xdr:colOff>
      <xdr:row>18</xdr:row>
      <xdr:rowOff>154231</xdr:rowOff>
    </xdr:to>
    <xdr:cxnSp macro="">
      <xdr:nvCxnSpPr>
        <xdr:cNvPr id="55" name="直線コネクタ 54"/>
        <xdr:cNvCxnSpPr/>
      </xdr:nvCxnSpPr>
      <xdr:spPr bwMode="auto">
        <a:xfrm flipV="1">
          <a:off x="4305300" y="3263495"/>
          <a:ext cx="698500" cy="2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154231</xdr:rowOff>
    </xdr:from>
    <xdr:to>
      <xdr:col>22</xdr:col>
      <xdr:colOff>114300</xdr:colOff>
      <xdr:row>19</xdr:row>
      <xdr:rowOff>11192</xdr:rowOff>
    </xdr:to>
    <xdr:cxnSp macro="">
      <xdr:nvCxnSpPr>
        <xdr:cNvPr id="58" name="直線コネクタ 57"/>
        <xdr:cNvCxnSpPr/>
      </xdr:nvCxnSpPr>
      <xdr:spPr bwMode="auto">
        <a:xfrm flipV="1">
          <a:off x="3606800" y="3287956"/>
          <a:ext cx="698500" cy="28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11192</xdr:rowOff>
    </xdr:from>
    <xdr:to>
      <xdr:col>18</xdr:col>
      <xdr:colOff>177800</xdr:colOff>
      <xdr:row>19</xdr:row>
      <xdr:rowOff>14001</xdr:rowOff>
    </xdr:to>
    <xdr:cxnSp macro="">
      <xdr:nvCxnSpPr>
        <xdr:cNvPr id="61" name="直線コネクタ 60"/>
        <xdr:cNvCxnSpPr/>
      </xdr:nvCxnSpPr>
      <xdr:spPr bwMode="auto">
        <a:xfrm flipV="1">
          <a:off x="2908300" y="3316367"/>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32646</xdr:rowOff>
    </xdr:from>
    <xdr:to>
      <xdr:col>29</xdr:col>
      <xdr:colOff>177800</xdr:colOff>
      <xdr:row>19</xdr:row>
      <xdr:rowOff>134246</xdr:rowOff>
    </xdr:to>
    <xdr:sp macro="" textlink="">
      <xdr:nvSpPr>
        <xdr:cNvPr id="71" name="楕円 70"/>
        <xdr:cNvSpPr/>
      </xdr:nvSpPr>
      <xdr:spPr bwMode="auto">
        <a:xfrm>
          <a:off x="5600700" y="33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112673</xdr:rowOff>
    </xdr:from>
    <xdr:ext cx="762000" cy="259045"/>
    <xdr:sp macro="" textlink="">
      <xdr:nvSpPr>
        <xdr:cNvPr id="72" name="人口1人当たり決算額の推移該当値テキスト130"/>
        <xdr:cNvSpPr txBox="1"/>
      </xdr:nvSpPr>
      <xdr:spPr>
        <a:xfrm>
          <a:off x="5740400" y="32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78970</xdr:rowOff>
    </xdr:from>
    <xdr:to>
      <xdr:col>26</xdr:col>
      <xdr:colOff>101600</xdr:colOff>
      <xdr:row>19</xdr:row>
      <xdr:rowOff>9120</xdr:rowOff>
    </xdr:to>
    <xdr:sp macro="" textlink="">
      <xdr:nvSpPr>
        <xdr:cNvPr id="73" name="楕円 72"/>
        <xdr:cNvSpPr/>
      </xdr:nvSpPr>
      <xdr:spPr bwMode="auto">
        <a:xfrm>
          <a:off x="4953000" y="321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165347</xdr:rowOff>
    </xdr:from>
    <xdr:ext cx="736600" cy="259045"/>
    <xdr:sp macro="" textlink="">
      <xdr:nvSpPr>
        <xdr:cNvPr id="74" name="テキスト ボックス 73"/>
        <xdr:cNvSpPr txBox="1"/>
      </xdr:nvSpPr>
      <xdr:spPr>
        <a:xfrm>
          <a:off x="4622800" y="329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103431</xdr:rowOff>
    </xdr:from>
    <xdr:to>
      <xdr:col>22</xdr:col>
      <xdr:colOff>165100</xdr:colOff>
      <xdr:row>19</xdr:row>
      <xdr:rowOff>33581</xdr:rowOff>
    </xdr:to>
    <xdr:sp macro="" textlink="">
      <xdr:nvSpPr>
        <xdr:cNvPr id="75" name="楕円 74"/>
        <xdr:cNvSpPr/>
      </xdr:nvSpPr>
      <xdr:spPr bwMode="auto">
        <a:xfrm>
          <a:off x="4254500" y="323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18358</xdr:rowOff>
    </xdr:from>
    <xdr:ext cx="762000" cy="259045"/>
    <xdr:sp macro="" textlink="">
      <xdr:nvSpPr>
        <xdr:cNvPr id="76" name="テキスト ボックス 75"/>
        <xdr:cNvSpPr txBox="1"/>
      </xdr:nvSpPr>
      <xdr:spPr>
        <a:xfrm>
          <a:off x="3924300" y="332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131842</xdr:rowOff>
    </xdr:from>
    <xdr:to>
      <xdr:col>19</xdr:col>
      <xdr:colOff>38100</xdr:colOff>
      <xdr:row>19</xdr:row>
      <xdr:rowOff>61992</xdr:rowOff>
    </xdr:to>
    <xdr:sp macro="" textlink="">
      <xdr:nvSpPr>
        <xdr:cNvPr id="77" name="楕円 76"/>
        <xdr:cNvSpPr/>
      </xdr:nvSpPr>
      <xdr:spPr bwMode="auto">
        <a:xfrm>
          <a:off x="3556000" y="326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46769</xdr:rowOff>
    </xdr:from>
    <xdr:ext cx="762000" cy="259045"/>
    <xdr:sp macro="" textlink="">
      <xdr:nvSpPr>
        <xdr:cNvPr id="78" name="テキスト ボックス 77"/>
        <xdr:cNvSpPr txBox="1"/>
      </xdr:nvSpPr>
      <xdr:spPr>
        <a:xfrm>
          <a:off x="3225800" y="33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134651</xdr:rowOff>
    </xdr:from>
    <xdr:to>
      <xdr:col>15</xdr:col>
      <xdr:colOff>101600</xdr:colOff>
      <xdr:row>19</xdr:row>
      <xdr:rowOff>64801</xdr:rowOff>
    </xdr:to>
    <xdr:sp macro="" textlink="">
      <xdr:nvSpPr>
        <xdr:cNvPr id="79" name="楕円 78"/>
        <xdr:cNvSpPr/>
      </xdr:nvSpPr>
      <xdr:spPr bwMode="auto">
        <a:xfrm>
          <a:off x="2857500" y="326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49578</xdr:rowOff>
    </xdr:from>
    <xdr:ext cx="762000" cy="259045"/>
    <xdr:sp macro="" textlink="">
      <xdr:nvSpPr>
        <xdr:cNvPr id="80" name="テキスト ボックス 79"/>
        <xdr:cNvSpPr txBox="1"/>
      </xdr:nvSpPr>
      <xdr:spPr>
        <a:xfrm>
          <a:off x="2527300" y="33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141957</xdr:rowOff>
    </xdr:from>
    <xdr:to>
      <xdr:col>29</xdr:col>
      <xdr:colOff>127000</xdr:colOff>
      <xdr:row>37</xdr:row>
      <xdr:rowOff>150937</xdr:rowOff>
    </xdr:to>
    <xdr:cxnSp macro="">
      <xdr:nvCxnSpPr>
        <xdr:cNvPr id="115" name="直線コネクタ 114"/>
        <xdr:cNvCxnSpPr/>
      </xdr:nvCxnSpPr>
      <xdr:spPr bwMode="auto">
        <a:xfrm flipV="1">
          <a:off x="5003800" y="7266657"/>
          <a:ext cx="6477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74226</xdr:rowOff>
    </xdr:from>
    <xdr:to>
      <xdr:col>26</xdr:col>
      <xdr:colOff>50800</xdr:colOff>
      <xdr:row>37</xdr:row>
      <xdr:rowOff>150937</xdr:rowOff>
    </xdr:to>
    <xdr:cxnSp macro="">
      <xdr:nvCxnSpPr>
        <xdr:cNvPr id="118" name="直線コネクタ 117"/>
        <xdr:cNvCxnSpPr/>
      </xdr:nvCxnSpPr>
      <xdr:spPr bwMode="auto">
        <a:xfrm>
          <a:off x="4305300" y="7198926"/>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61620</xdr:rowOff>
    </xdr:from>
    <xdr:to>
      <xdr:col>22</xdr:col>
      <xdr:colOff>114300</xdr:colOff>
      <xdr:row>37</xdr:row>
      <xdr:rowOff>74226</xdr:rowOff>
    </xdr:to>
    <xdr:cxnSp macro="">
      <xdr:nvCxnSpPr>
        <xdr:cNvPr id="121" name="直線コネクタ 120"/>
        <xdr:cNvCxnSpPr/>
      </xdr:nvCxnSpPr>
      <xdr:spPr bwMode="auto">
        <a:xfrm>
          <a:off x="3606800" y="7186320"/>
          <a:ext cx="6985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57342</xdr:rowOff>
    </xdr:from>
    <xdr:to>
      <xdr:col>18</xdr:col>
      <xdr:colOff>177800</xdr:colOff>
      <xdr:row>37</xdr:row>
      <xdr:rowOff>61620</xdr:rowOff>
    </xdr:to>
    <xdr:cxnSp macro="">
      <xdr:nvCxnSpPr>
        <xdr:cNvPr id="124" name="直線コネクタ 123"/>
        <xdr:cNvCxnSpPr/>
      </xdr:nvCxnSpPr>
      <xdr:spPr bwMode="auto">
        <a:xfrm>
          <a:off x="2908300" y="7182042"/>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91157</xdr:rowOff>
    </xdr:from>
    <xdr:to>
      <xdr:col>29</xdr:col>
      <xdr:colOff>177800</xdr:colOff>
      <xdr:row>37</xdr:row>
      <xdr:rowOff>192757</xdr:rowOff>
    </xdr:to>
    <xdr:sp macro="" textlink="">
      <xdr:nvSpPr>
        <xdr:cNvPr id="134" name="楕円 133"/>
        <xdr:cNvSpPr/>
      </xdr:nvSpPr>
      <xdr:spPr bwMode="auto">
        <a:xfrm>
          <a:off x="5600700" y="7215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171184</xdr:rowOff>
    </xdr:from>
    <xdr:ext cx="762000" cy="259045"/>
    <xdr:sp macro="" textlink="">
      <xdr:nvSpPr>
        <xdr:cNvPr id="135" name="人口1人当たり決算額の推移該当値テキスト445"/>
        <xdr:cNvSpPr txBox="1"/>
      </xdr:nvSpPr>
      <xdr:spPr>
        <a:xfrm>
          <a:off x="5740400" y="712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100137</xdr:rowOff>
    </xdr:from>
    <xdr:to>
      <xdr:col>26</xdr:col>
      <xdr:colOff>101600</xdr:colOff>
      <xdr:row>37</xdr:row>
      <xdr:rowOff>201737</xdr:rowOff>
    </xdr:to>
    <xdr:sp macro="" textlink="">
      <xdr:nvSpPr>
        <xdr:cNvPr id="136" name="楕円 135"/>
        <xdr:cNvSpPr/>
      </xdr:nvSpPr>
      <xdr:spPr bwMode="auto">
        <a:xfrm>
          <a:off x="4953000" y="722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186514</xdr:rowOff>
    </xdr:from>
    <xdr:ext cx="736600" cy="259045"/>
    <xdr:sp macro="" textlink="">
      <xdr:nvSpPr>
        <xdr:cNvPr id="137" name="テキスト ボックス 136"/>
        <xdr:cNvSpPr txBox="1"/>
      </xdr:nvSpPr>
      <xdr:spPr>
        <a:xfrm>
          <a:off x="4622800" y="731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23426</xdr:rowOff>
    </xdr:from>
    <xdr:to>
      <xdr:col>22</xdr:col>
      <xdr:colOff>165100</xdr:colOff>
      <xdr:row>37</xdr:row>
      <xdr:rowOff>125026</xdr:rowOff>
    </xdr:to>
    <xdr:sp macro="" textlink="">
      <xdr:nvSpPr>
        <xdr:cNvPr id="138" name="楕円 137"/>
        <xdr:cNvSpPr/>
      </xdr:nvSpPr>
      <xdr:spPr bwMode="auto">
        <a:xfrm>
          <a:off x="4254500" y="714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109803</xdr:rowOff>
    </xdr:from>
    <xdr:ext cx="762000" cy="259045"/>
    <xdr:sp macro="" textlink="">
      <xdr:nvSpPr>
        <xdr:cNvPr id="139" name="テキスト ボックス 138"/>
        <xdr:cNvSpPr txBox="1"/>
      </xdr:nvSpPr>
      <xdr:spPr>
        <a:xfrm>
          <a:off x="3924300" y="723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10820</xdr:rowOff>
    </xdr:from>
    <xdr:to>
      <xdr:col>19</xdr:col>
      <xdr:colOff>38100</xdr:colOff>
      <xdr:row>37</xdr:row>
      <xdr:rowOff>112420</xdr:rowOff>
    </xdr:to>
    <xdr:sp macro="" textlink="">
      <xdr:nvSpPr>
        <xdr:cNvPr id="140" name="楕円 139"/>
        <xdr:cNvSpPr/>
      </xdr:nvSpPr>
      <xdr:spPr bwMode="auto">
        <a:xfrm>
          <a:off x="35560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97197</xdr:rowOff>
    </xdr:from>
    <xdr:ext cx="762000" cy="259045"/>
    <xdr:sp macro="" textlink="">
      <xdr:nvSpPr>
        <xdr:cNvPr id="141" name="テキスト ボックス 140"/>
        <xdr:cNvSpPr txBox="1"/>
      </xdr:nvSpPr>
      <xdr:spPr>
        <a:xfrm>
          <a:off x="3225800" y="722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6542</xdr:rowOff>
    </xdr:from>
    <xdr:to>
      <xdr:col>15</xdr:col>
      <xdr:colOff>101600</xdr:colOff>
      <xdr:row>37</xdr:row>
      <xdr:rowOff>108142</xdr:rowOff>
    </xdr:to>
    <xdr:sp macro="" textlink="">
      <xdr:nvSpPr>
        <xdr:cNvPr id="142" name="楕円 141"/>
        <xdr:cNvSpPr/>
      </xdr:nvSpPr>
      <xdr:spPr bwMode="auto">
        <a:xfrm>
          <a:off x="28575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92919</xdr:rowOff>
    </xdr:from>
    <xdr:ext cx="762000" cy="259045"/>
    <xdr:sp macro="" textlink="">
      <xdr:nvSpPr>
        <xdr:cNvPr id="143" name="テキスト ボックス 142"/>
        <xdr:cNvSpPr txBox="1"/>
      </xdr:nvSpPr>
      <xdr:spPr>
        <a:xfrm>
          <a:off x="2527300" y="721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131036</xdr:rowOff>
    </xdr:from>
    <xdr:to>
      <xdr:col>24</xdr:col>
      <xdr:colOff>63500</xdr:colOff>
      <xdr:row>37</xdr:row>
      <xdr:rowOff>162377</xdr:rowOff>
    </xdr:to>
    <xdr:cxnSp macro="">
      <xdr:nvCxnSpPr>
        <xdr:cNvPr id="59" name="直線コネクタ 58"/>
        <xdr:cNvCxnSpPr/>
      </xdr:nvCxnSpPr>
      <xdr:spPr>
        <a:xfrm>
          <a:off x="3797300" y="6303236"/>
          <a:ext cx="838200" cy="20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131036</xdr:rowOff>
    </xdr:from>
    <xdr:to>
      <xdr:col>19</xdr:col>
      <xdr:colOff>177800</xdr:colOff>
      <xdr:row>36</xdr:row>
      <xdr:rowOff>140043</xdr:rowOff>
    </xdr:to>
    <xdr:cxnSp macro="">
      <xdr:nvCxnSpPr>
        <xdr:cNvPr id="62" name="直線コネクタ 61"/>
        <xdr:cNvCxnSpPr/>
      </xdr:nvCxnSpPr>
      <xdr:spPr>
        <a:xfrm flipV="1">
          <a:off x="2908300" y="6303236"/>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140043</xdr:rowOff>
    </xdr:from>
    <xdr:to>
      <xdr:col>15</xdr:col>
      <xdr:colOff>50800</xdr:colOff>
      <xdr:row>37</xdr:row>
      <xdr:rowOff>10724</xdr:rowOff>
    </xdr:to>
    <xdr:cxnSp macro="">
      <xdr:nvCxnSpPr>
        <xdr:cNvPr id="65" name="直線コネクタ 64"/>
        <xdr:cNvCxnSpPr/>
      </xdr:nvCxnSpPr>
      <xdr:spPr>
        <a:xfrm flipV="1">
          <a:off x="2019300" y="6312243"/>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10724</xdr:rowOff>
    </xdr:from>
    <xdr:to>
      <xdr:col>10</xdr:col>
      <xdr:colOff>114300</xdr:colOff>
      <xdr:row>37</xdr:row>
      <xdr:rowOff>13810</xdr:rowOff>
    </xdr:to>
    <xdr:cxnSp macro="">
      <xdr:nvCxnSpPr>
        <xdr:cNvPr id="68" name="直線コネクタ 67"/>
        <xdr:cNvCxnSpPr/>
      </xdr:nvCxnSpPr>
      <xdr:spPr>
        <a:xfrm flipV="1">
          <a:off x="1130300" y="635437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111577</xdr:rowOff>
    </xdr:from>
    <xdr:to>
      <xdr:col>24</xdr:col>
      <xdr:colOff>114300</xdr:colOff>
      <xdr:row>38</xdr:row>
      <xdr:rowOff>41728</xdr:rowOff>
    </xdr:to>
    <xdr:sp macro="" textlink="">
      <xdr:nvSpPr>
        <xdr:cNvPr id="78" name="楕円 77"/>
        <xdr:cNvSpPr/>
      </xdr:nvSpPr>
      <xdr:spPr>
        <a:xfrm>
          <a:off x="4584700" y="64552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90004</xdr:rowOff>
    </xdr:from>
    <xdr:ext cx="534377" cy="259045"/>
    <xdr:sp macro="" textlink="">
      <xdr:nvSpPr>
        <xdr:cNvPr id="79" name="人件費該当値テキスト"/>
        <xdr:cNvSpPr txBox="1"/>
      </xdr:nvSpPr>
      <xdr:spPr>
        <a:xfrm>
          <a:off x="4686300" y="64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80236</xdr:rowOff>
    </xdr:from>
    <xdr:to>
      <xdr:col>20</xdr:col>
      <xdr:colOff>38100</xdr:colOff>
      <xdr:row>37</xdr:row>
      <xdr:rowOff>10386</xdr:rowOff>
    </xdr:to>
    <xdr:sp macro="" textlink="">
      <xdr:nvSpPr>
        <xdr:cNvPr id="80" name="楕円 79"/>
        <xdr:cNvSpPr/>
      </xdr:nvSpPr>
      <xdr:spPr>
        <a:xfrm>
          <a:off x="3746500" y="62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1513</xdr:rowOff>
    </xdr:from>
    <xdr:ext cx="534377" cy="259045"/>
    <xdr:sp macro="" textlink="">
      <xdr:nvSpPr>
        <xdr:cNvPr id="81" name="テキスト ボックス 80"/>
        <xdr:cNvSpPr txBox="1"/>
      </xdr:nvSpPr>
      <xdr:spPr>
        <a:xfrm>
          <a:off x="3530111" y="634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89243</xdr:rowOff>
    </xdr:from>
    <xdr:to>
      <xdr:col>15</xdr:col>
      <xdr:colOff>101600</xdr:colOff>
      <xdr:row>37</xdr:row>
      <xdr:rowOff>19393</xdr:rowOff>
    </xdr:to>
    <xdr:sp macro="" textlink="">
      <xdr:nvSpPr>
        <xdr:cNvPr id="82" name="楕円 81"/>
        <xdr:cNvSpPr/>
      </xdr:nvSpPr>
      <xdr:spPr>
        <a:xfrm>
          <a:off x="2857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10520</xdr:rowOff>
    </xdr:from>
    <xdr:ext cx="534377" cy="259045"/>
    <xdr:sp macro="" textlink="">
      <xdr:nvSpPr>
        <xdr:cNvPr id="83" name="テキスト ボックス 82"/>
        <xdr:cNvSpPr txBox="1"/>
      </xdr:nvSpPr>
      <xdr:spPr>
        <a:xfrm>
          <a:off x="2641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131374</xdr:rowOff>
    </xdr:from>
    <xdr:to>
      <xdr:col>10</xdr:col>
      <xdr:colOff>165100</xdr:colOff>
      <xdr:row>37</xdr:row>
      <xdr:rowOff>61524</xdr:rowOff>
    </xdr:to>
    <xdr:sp macro="" textlink="">
      <xdr:nvSpPr>
        <xdr:cNvPr id="84" name="楕円 83"/>
        <xdr:cNvSpPr/>
      </xdr:nvSpPr>
      <xdr:spPr>
        <a:xfrm>
          <a:off x="19685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52651</xdr:rowOff>
    </xdr:from>
    <xdr:ext cx="534377" cy="259045"/>
    <xdr:sp macro="" textlink="">
      <xdr:nvSpPr>
        <xdr:cNvPr id="85" name="テキスト ボックス 84"/>
        <xdr:cNvSpPr txBox="1"/>
      </xdr:nvSpPr>
      <xdr:spPr>
        <a:xfrm>
          <a:off x="1752111" y="63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134460</xdr:rowOff>
    </xdr:from>
    <xdr:to>
      <xdr:col>6</xdr:col>
      <xdr:colOff>38100</xdr:colOff>
      <xdr:row>37</xdr:row>
      <xdr:rowOff>64610</xdr:rowOff>
    </xdr:to>
    <xdr:sp macro="" textlink="">
      <xdr:nvSpPr>
        <xdr:cNvPr id="86" name="楕円 85"/>
        <xdr:cNvSpPr/>
      </xdr:nvSpPr>
      <xdr:spPr>
        <a:xfrm>
          <a:off x="1079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55737</xdr:rowOff>
    </xdr:from>
    <xdr:ext cx="534377" cy="259045"/>
    <xdr:sp macro="" textlink="">
      <xdr:nvSpPr>
        <xdr:cNvPr id="87" name="テキスト ボックス 86"/>
        <xdr:cNvSpPr txBox="1"/>
      </xdr:nvSpPr>
      <xdr:spPr>
        <a:xfrm>
          <a:off x="863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67180</xdr:rowOff>
    </xdr:from>
    <xdr:to>
      <xdr:col>24</xdr:col>
      <xdr:colOff>63500</xdr:colOff>
      <xdr:row>57</xdr:row>
      <xdr:rowOff>67604</xdr:rowOff>
    </xdr:to>
    <xdr:cxnSp macro="">
      <xdr:nvCxnSpPr>
        <xdr:cNvPr id="119" name="直線コネクタ 118"/>
        <xdr:cNvCxnSpPr/>
      </xdr:nvCxnSpPr>
      <xdr:spPr>
        <a:xfrm>
          <a:off x="3797300" y="9839830"/>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67180</xdr:rowOff>
    </xdr:from>
    <xdr:to>
      <xdr:col>19</xdr:col>
      <xdr:colOff>177800</xdr:colOff>
      <xdr:row>57</xdr:row>
      <xdr:rowOff>128346</xdr:rowOff>
    </xdr:to>
    <xdr:cxnSp macro="">
      <xdr:nvCxnSpPr>
        <xdr:cNvPr id="122" name="直線コネクタ 121"/>
        <xdr:cNvCxnSpPr/>
      </xdr:nvCxnSpPr>
      <xdr:spPr>
        <a:xfrm flipV="1">
          <a:off x="2908300" y="9839830"/>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128346</xdr:rowOff>
    </xdr:from>
    <xdr:to>
      <xdr:col>15</xdr:col>
      <xdr:colOff>50800</xdr:colOff>
      <xdr:row>57</xdr:row>
      <xdr:rowOff>170659</xdr:rowOff>
    </xdr:to>
    <xdr:cxnSp macro="">
      <xdr:nvCxnSpPr>
        <xdr:cNvPr id="125" name="直線コネクタ 124"/>
        <xdr:cNvCxnSpPr/>
      </xdr:nvCxnSpPr>
      <xdr:spPr>
        <a:xfrm flipV="1">
          <a:off x="2019300" y="9900996"/>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170659</xdr:rowOff>
    </xdr:from>
    <xdr:to>
      <xdr:col>10</xdr:col>
      <xdr:colOff>114300</xdr:colOff>
      <xdr:row>58</xdr:row>
      <xdr:rowOff>9158</xdr:rowOff>
    </xdr:to>
    <xdr:cxnSp macro="">
      <xdr:nvCxnSpPr>
        <xdr:cNvPr id="128" name="直線コネクタ 127"/>
        <xdr:cNvCxnSpPr/>
      </xdr:nvCxnSpPr>
      <xdr:spPr>
        <a:xfrm flipV="1">
          <a:off x="1130300" y="994330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16804</xdr:rowOff>
    </xdr:from>
    <xdr:to>
      <xdr:col>24</xdr:col>
      <xdr:colOff>114300</xdr:colOff>
      <xdr:row>57</xdr:row>
      <xdr:rowOff>118404</xdr:rowOff>
    </xdr:to>
    <xdr:sp macro="" textlink="">
      <xdr:nvSpPr>
        <xdr:cNvPr id="138" name="楕円 137"/>
        <xdr:cNvSpPr/>
      </xdr:nvSpPr>
      <xdr:spPr>
        <a:xfrm>
          <a:off x="4584700" y="97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166681</xdr:rowOff>
    </xdr:from>
    <xdr:ext cx="534377" cy="259045"/>
    <xdr:sp macro="" textlink="">
      <xdr:nvSpPr>
        <xdr:cNvPr id="139" name="物件費該当値テキスト"/>
        <xdr:cNvSpPr txBox="1"/>
      </xdr:nvSpPr>
      <xdr:spPr>
        <a:xfrm>
          <a:off x="4686300" y="97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16380</xdr:rowOff>
    </xdr:from>
    <xdr:to>
      <xdr:col>20</xdr:col>
      <xdr:colOff>38100</xdr:colOff>
      <xdr:row>57</xdr:row>
      <xdr:rowOff>117980</xdr:rowOff>
    </xdr:to>
    <xdr:sp macro="" textlink="">
      <xdr:nvSpPr>
        <xdr:cNvPr id="140" name="楕円 139"/>
        <xdr:cNvSpPr/>
      </xdr:nvSpPr>
      <xdr:spPr>
        <a:xfrm>
          <a:off x="3746500" y="97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134507</xdr:rowOff>
    </xdr:from>
    <xdr:ext cx="534377" cy="259045"/>
    <xdr:sp macro="" textlink="">
      <xdr:nvSpPr>
        <xdr:cNvPr id="141" name="テキスト ボックス 140"/>
        <xdr:cNvSpPr txBox="1"/>
      </xdr:nvSpPr>
      <xdr:spPr>
        <a:xfrm>
          <a:off x="3530111" y="956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77546</xdr:rowOff>
    </xdr:from>
    <xdr:to>
      <xdr:col>15</xdr:col>
      <xdr:colOff>101600</xdr:colOff>
      <xdr:row>58</xdr:row>
      <xdr:rowOff>7696</xdr:rowOff>
    </xdr:to>
    <xdr:sp macro="" textlink="">
      <xdr:nvSpPr>
        <xdr:cNvPr id="142" name="楕円 141"/>
        <xdr:cNvSpPr/>
      </xdr:nvSpPr>
      <xdr:spPr>
        <a:xfrm>
          <a:off x="2857500" y="98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170273</xdr:rowOff>
    </xdr:from>
    <xdr:ext cx="534377" cy="259045"/>
    <xdr:sp macro="" textlink="">
      <xdr:nvSpPr>
        <xdr:cNvPr id="143" name="テキスト ボックス 142"/>
        <xdr:cNvSpPr txBox="1"/>
      </xdr:nvSpPr>
      <xdr:spPr>
        <a:xfrm>
          <a:off x="2641111" y="99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119859</xdr:rowOff>
    </xdr:from>
    <xdr:to>
      <xdr:col>10</xdr:col>
      <xdr:colOff>165100</xdr:colOff>
      <xdr:row>58</xdr:row>
      <xdr:rowOff>50009</xdr:rowOff>
    </xdr:to>
    <xdr:sp macro="" textlink="">
      <xdr:nvSpPr>
        <xdr:cNvPr id="144" name="楕円 143"/>
        <xdr:cNvSpPr/>
      </xdr:nvSpPr>
      <xdr:spPr>
        <a:xfrm>
          <a:off x="1968500" y="98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41136</xdr:rowOff>
    </xdr:from>
    <xdr:ext cx="534377" cy="259045"/>
    <xdr:sp macro="" textlink="">
      <xdr:nvSpPr>
        <xdr:cNvPr id="145" name="テキスト ボックス 144"/>
        <xdr:cNvSpPr txBox="1"/>
      </xdr:nvSpPr>
      <xdr:spPr>
        <a:xfrm>
          <a:off x="1752111" y="998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129808</xdr:rowOff>
    </xdr:from>
    <xdr:to>
      <xdr:col>6</xdr:col>
      <xdr:colOff>38100</xdr:colOff>
      <xdr:row>58</xdr:row>
      <xdr:rowOff>59958</xdr:rowOff>
    </xdr:to>
    <xdr:sp macro="" textlink="">
      <xdr:nvSpPr>
        <xdr:cNvPr id="146" name="楕円 145"/>
        <xdr:cNvSpPr/>
      </xdr:nvSpPr>
      <xdr:spPr>
        <a:xfrm>
          <a:off x="1079500" y="99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51085</xdr:rowOff>
    </xdr:from>
    <xdr:ext cx="534377" cy="259045"/>
    <xdr:sp macro="" textlink="">
      <xdr:nvSpPr>
        <xdr:cNvPr id="147" name="テキスト ボックス 146"/>
        <xdr:cNvSpPr txBox="1"/>
      </xdr:nvSpPr>
      <xdr:spPr>
        <a:xfrm>
          <a:off x="863111" y="99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91694</xdr:rowOff>
    </xdr:from>
    <xdr:to>
      <xdr:col>24</xdr:col>
      <xdr:colOff>63500</xdr:colOff>
      <xdr:row>78</xdr:row>
      <xdr:rowOff>12229</xdr:rowOff>
    </xdr:to>
    <xdr:cxnSp macro="">
      <xdr:nvCxnSpPr>
        <xdr:cNvPr id="178" name="直線コネクタ 177"/>
        <xdr:cNvCxnSpPr/>
      </xdr:nvCxnSpPr>
      <xdr:spPr>
        <a:xfrm>
          <a:off x="3797300" y="13293344"/>
          <a:ext cx="8382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91694</xdr:rowOff>
    </xdr:from>
    <xdr:to>
      <xdr:col>19</xdr:col>
      <xdr:colOff>177800</xdr:colOff>
      <xdr:row>78</xdr:row>
      <xdr:rowOff>49566</xdr:rowOff>
    </xdr:to>
    <xdr:cxnSp macro="">
      <xdr:nvCxnSpPr>
        <xdr:cNvPr id="181" name="直線コネクタ 180"/>
        <xdr:cNvCxnSpPr/>
      </xdr:nvCxnSpPr>
      <xdr:spPr>
        <a:xfrm flipV="1">
          <a:off x="2908300" y="13293344"/>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49566</xdr:rowOff>
    </xdr:from>
    <xdr:to>
      <xdr:col>15</xdr:col>
      <xdr:colOff>50800</xdr:colOff>
      <xdr:row>78</xdr:row>
      <xdr:rowOff>58493</xdr:rowOff>
    </xdr:to>
    <xdr:cxnSp macro="">
      <xdr:nvCxnSpPr>
        <xdr:cNvPr id="184" name="直線コネクタ 183"/>
        <xdr:cNvCxnSpPr/>
      </xdr:nvCxnSpPr>
      <xdr:spPr>
        <a:xfrm flipV="1">
          <a:off x="2019300" y="13422666"/>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58493</xdr:rowOff>
    </xdr:from>
    <xdr:to>
      <xdr:col>10</xdr:col>
      <xdr:colOff>114300</xdr:colOff>
      <xdr:row>78</xdr:row>
      <xdr:rowOff>76780</xdr:rowOff>
    </xdr:to>
    <xdr:cxnSp macro="">
      <xdr:nvCxnSpPr>
        <xdr:cNvPr id="187" name="直線コネクタ 186"/>
        <xdr:cNvCxnSpPr/>
      </xdr:nvCxnSpPr>
      <xdr:spPr>
        <a:xfrm flipV="1">
          <a:off x="1130300" y="1343159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132879</xdr:rowOff>
    </xdr:from>
    <xdr:to>
      <xdr:col>24</xdr:col>
      <xdr:colOff>114300</xdr:colOff>
      <xdr:row>78</xdr:row>
      <xdr:rowOff>63029</xdr:rowOff>
    </xdr:to>
    <xdr:sp macro="" textlink="">
      <xdr:nvSpPr>
        <xdr:cNvPr id="197" name="楕円 196"/>
        <xdr:cNvSpPr/>
      </xdr:nvSpPr>
      <xdr:spPr>
        <a:xfrm>
          <a:off x="4584700" y="133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111306</xdr:rowOff>
    </xdr:from>
    <xdr:ext cx="469744" cy="259045"/>
    <xdr:sp macro="" textlink="">
      <xdr:nvSpPr>
        <xdr:cNvPr id="198" name="維持補修費該当値テキスト"/>
        <xdr:cNvSpPr txBox="1"/>
      </xdr:nvSpPr>
      <xdr:spPr>
        <a:xfrm>
          <a:off x="4686300" y="133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40894</xdr:rowOff>
    </xdr:from>
    <xdr:to>
      <xdr:col>20</xdr:col>
      <xdr:colOff>38100</xdr:colOff>
      <xdr:row>77</xdr:row>
      <xdr:rowOff>142494</xdr:rowOff>
    </xdr:to>
    <xdr:sp macro="" textlink="">
      <xdr:nvSpPr>
        <xdr:cNvPr id="199" name="楕円 198"/>
        <xdr:cNvSpPr/>
      </xdr:nvSpPr>
      <xdr:spPr>
        <a:xfrm>
          <a:off x="3746500" y="132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133621</xdr:rowOff>
    </xdr:from>
    <xdr:ext cx="469744" cy="259045"/>
    <xdr:sp macro="" textlink="">
      <xdr:nvSpPr>
        <xdr:cNvPr id="200" name="テキスト ボックス 199"/>
        <xdr:cNvSpPr txBox="1"/>
      </xdr:nvSpPr>
      <xdr:spPr>
        <a:xfrm>
          <a:off x="3562428" y="1333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170216</xdr:rowOff>
    </xdr:from>
    <xdr:to>
      <xdr:col>15</xdr:col>
      <xdr:colOff>101600</xdr:colOff>
      <xdr:row>78</xdr:row>
      <xdr:rowOff>100366</xdr:rowOff>
    </xdr:to>
    <xdr:sp macro="" textlink="">
      <xdr:nvSpPr>
        <xdr:cNvPr id="201" name="楕円 200"/>
        <xdr:cNvSpPr/>
      </xdr:nvSpPr>
      <xdr:spPr>
        <a:xfrm>
          <a:off x="2857500" y="133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91493</xdr:rowOff>
    </xdr:from>
    <xdr:ext cx="469744" cy="259045"/>
    <xdr:sp macro="" textlink="">
      <xdr:nvSpPr>
        <xdr:cNvPr id="202" name="テキスト ボックス 201"/>
        <xdr:cNvSpPr txBox="1"/>
      </xdr:nvSpPr>
      <xdr:spPr>
        <a:xfrm>
          <a:off x="2673428" y="1346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7693</xdr:rowOff>
    </xdr:from>
    <xdr:to>
      <xdr:col>10</xdr:col>
      <xdr:colOff>165100</xdr:colOff>
      <xdr:row>78</xdr:row>
      <xdr:rowOff>109293</xdr:rowOff>
    </xdr:to>
    <xdr:sp macro="" textlink="">
      <xdr:nvSpPr>
        <xdr:cNvPr id="203" name="楕円 202"/>
        <xdr:cNvSpPr/>
      </xdr:nvSpPr>
      <xdr:spPr>
        <a:xfrm>
          <a:off x="19685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100420</xdr:rowOff>
    </xdr:from>
    <xdr:ext cx="469744" cy="259045"/>
    <xdr:sp macro="" textlink="">
      <xdr:nvSpPr>
        <xdr:cNvPr id="204" name="テキスト ボックス 203"/>
        <xdr:cNvSpPr txBox="1"/>
      </xdr:nvSpPr>
      <xdr:spPr>
        <a:xfrm>
          <a:off x="1784428" y="1347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25980</xdr:rowOff>
    </xdr:from>
    <xdr:to>
      <xdr:col>6</xdr:col>
      <xdr:colOff>38100</xdr:colOff>
      <xdr:row>78</xdr:row>
      <xdr:rowOff>127580</xdr:rowOff>
    </xdr:to>
    <xdr:sp macro="" textlink="">
      <xdr:nvSpPr>
        <xdr:cNvPr id="205" name="楕円 204"/>
        <xdr:cNvSpPr/>
      </xdr:nvSpPr>
      <xdr:spPr>
        <a:xfrm>
          <a:off x="1079500" y="133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118707</xdr:rowOff>
    </xdr:from>
    <xdr:ext cx="469744" cy="259045"/>
    <xdr:sp macro="" textlink="">
      <xdr:nvSpPr>
        <xdr:cNvPr id="206" name="テキスト ボックス 205"/>
        <xdr:cNvSpPr txBox="1"/>
      </xdr:nvSpPr>
      <xdr:spPr>
        <a:xfrm>
          <a:off x="895428" y="1349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41415</xdr:rowOff>
    </xdr:from>
    <xdr:to>
      <xdr:col>24</xdr:col>
      <xdr:colOff>63500</xdr:colOff>
      <xdr:row>98</xdr:row>
      <xdr:rowOff>141148</xdr:rowOff>
    </xdr:to>
    <xdr:cxnSp macro="">
      <xdr:nvCxnSpPr>
        <xdr:cNvPr id="236" name="直線コネクタ 235"/>
        <xdr:cNvCxnSpPr/>
      </xdr:nvCxnSpPr>
      <xdr:spPr>
        <a:xfrm flipV="1">
          <a:off x="3797300" y="16843515"/>
          <a:ext cx="838200" cy="9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141148</xdr:rowOff>
    </xdr:from>
    <xdr:to>
      <xdr:col>19</xdr:col>
      <xdr:colOff>177800</xdr:colOff>
      <xdr:row>98</xdr:row>
      <xdr:rowOff>156121</xdr:rowOff>
    </xdr:to>
    <xdr:cxnSp macro="">
      <xdr:nvCxnSpPr>
        <xdr:cNvPr id="239" name="直線コネクタ 238"/>
        <xdr:cNvCxnSpPr/>
      </xdr:nvCxnSpPr>
      <xdr:spPr>
        <a:xfrm flipV="1">
          <a:off x="2908300" y="16943248"/>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156121</xdr:rowOff>
    </xdr:from>
    <xdr:to>
      <xdr:col>15</xdr:col>
      <xdr:colOff>50800</xdr:colOff>
      <xdr:row>99</xdr:row>
      <xdr:rowOff>24803</xdr:rowOff>
    </xdr:to>
    <xdr:cxnSp macro="">
      <xdr:nvCxnSpPr>
        <xdr:cNvPr id="242" name="直線コネクタ 241"/>
        <xdr:cNvCxnSpPr/>
      </xdr:nvCxnSpPr>
      <xdr:spPr>
        <a:xfrm flipV="1">
          <a:off x="2019300" y="16958221"/>
          <a:ext cx="8890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24803</xdr:rowOff>
    </xdr:from>
    <xdr:to>
      <xdr:col>10</xdr:col>
      <xdr:colOff>114300</xdr:colOff>
      <xdr:row>99</xdr:row>
      <xdr:rowOff>39815</xdr:rowOff>
    </xdr:to>
    <xdr:cxnSp macro="">
      <xdr:nvCxnSpPr>
        <xdr:cNvPr id="245" name="直線コネクタ 244"/>
        <xdr:cNvCxnSpPr/>
      </xdr:nvCxnSpPr>
      <xdr:spPr>
        <a:xfrm flipV="1">
          <a:off x="1130300" y="16998353"/>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162065</xdr:rowOff>
    </xdr:from>
    <xdr:to>
      <xdr:col>24</xdr:col>
      <xdr:colOff>114300</xdr:colOff>
      <xdr:row>98</xdr:row>
      <xdr:rowOff>92215</xdr:rowOff>
    </xdr:to>
    <xdr:sp macro="" textlink="">
      <xdr:nvSpPr>
        <xdr:cNvPr id="255" name="楕円 254"/>
        <xdr:cNvSpPr/>
      </xdr:nvSpPr>
      <xdr:spPr>
        <a:xfrm>
          <a:off x="4584700" y="167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140492</xdr:rowOff>
    </xdr:from>
    <xdr:ext cx="534377" cy="259045"/>
    <xdr:sp macro="" textlink="">
      <xdr:nvSpPr>
        <xdr:cNvPr id="256" name="扶助費該当値テキスト"/>
        <xdr:cNvSpPr txBox="1"/>
      </xdr:nvSpPr>
      <xdr:spPr>
        <a:xfrm>
          <a:off x="4686300" y="167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90348</xdr:rowOff>
    </xdr:from>
    <xdr:to>
      <xdr:col>20</xdr:col>
      <xdr:colOff>38100</xdr:colOff>
      <xdr:row>99</xdr:row>
      <xdr:rowOff>20498</xdr:rowOff>
    </xdr:to>
    <xdr:sp macro="" textlink="">
      <xdr:nvSpPr>
        <xdr:cNvPr id="257" name="楕円 256"/>
        <xdr:cNvSpPr/>
      </xdr:nvSpPr>
      <xdr:spPr>
        <a:xfrm>
          <a:off x="3746500" y="168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11625</xdr:rowOff>
    </xdr:from>
    <xdr:ext cx="534377" cy="259045"/>
    <xdr:sp macro="" textlink="">
      <xdr:nvSpPr>
        <xdr:cNvPr id="258" name="テキスト ボックス 257"/>
        <xdr:cNvSpPr txBox="1"/>
      </xdr:nvSpPr>
      <xdr:spPr>
        <a:xfrm>
          <a:off x="3530111" y="1698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105321</xdr:rowOff>
    </xdr:from>
    <xdr:to>
      <xdr:col>15</xdr:col>
      <xdr:colOff>101600</xdr:colOff>
      <xdr:row>99</xdr:row>
      <xdr:rowOff>35471</xdr:rowOff>
    </xdr:to>
    <xdr:sp macro="" textlink="">
      <xdr:nvSpPr>
        <xdr:cNvPr id="259" name="楕円 258"/>
        <xdr:cNvSpPr/>
      </xdr:nvSpPr>
      <xdr:spPr>
        <a:xfrm>
          <a:off x="2857500" y="169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26598</xdr:rowOff>
    </xdr:from>
    <xdr:ext cx="534377" cy="259045"/>
    <xdr:sp macro="" textlink="">
      <xdr:nvSpPr>
        <xdr:cNvPr id="260" name="テキスト ボックス 259"/>
        <xdr:cNvSpPr txBox="1"/>
      </xdr:nvSpPr>
      <xdr:spPr>
        <a:xfrm>
          <a:off x="2641111" y="170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145453</xdr:rowOff>
    </xdr:from>
    <xdr:to>
      <xdr:col>10</xdr:col>
      <xdr:colOff>165100</xdr:colOff>
      <xdr:row>99</xdr:row>
      <xdr:rowOff>75603</xdr:rowOff>
    </xdr:to>
    <xdr:sp macro="" textlink="">
      <xdr:nvSpPr>
        <xdr:cNvPr id="261" name="楕円 260"/>
        <xdr:cNvSpPr/>
      </xdr:nvSpPr>
      <xdr:spPr>
        <a:xfrm>
          <a:off x="1968500" y="169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66730</xdr:rowOff>
    </xdr:from>
    <xdr:ext cx="534377" cy="259045"/>
    <xdr:sp macro="" textlink="">
      <xdr:nvSpPr>
        <xdr:cNvPr id="262" name="テキスト ボックス 261"/>
        <xdr:cNvSpPr txBox="1"/>
      </xdr:nvSpPr>
      <xdr:spPr>
        <a:xfrm>
          <a:off x="1752111" y="170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160465</xdr:rowOff>
    </xdr:from>
    <xdr:to>
      <xdr:col>6</xdr:col>
      <xdr:colOff>38100</xdr:colOff>
      <xdr:row>99</xdr:row>
      <xdr:rowOff>90615</xdr:rowOff>
    </xdr:to>
    <xdr:sp macro="" textlink="">
      <xdr:nvSpPr>
        <xdr:cNvPr id="263" name="楕円 262"/>
        <xdr:cNvSpPr/>
      </xdr:nvSpPr>
      <xdr:spPr>
        <a:xfrm>
          <a:off x="1079500" y="169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81742</xdr:rowOff>
    </xdr:from>
    <xdr:ext cx="534377" cy="259045"/>
    <xdr:sp macro="" textlink="">
      <xdr:nvSpPr>
        <xdr:cNvPr id="264" name="テキスト ボックス 263"/>
        <xdr:cNvSpPr txBox="1"/>
      </xdr:nvSpPr>
      <xdr:spPr>
        <a:xfrm>
          <a:off x="863111" y="170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39040</xdr:rowOff>
    </xdr:from>
    <xdr:to>
      <xdr:col>55</xdr:col>
      <xdr:colOff>0</xdr:colOff>
      <xdr:row>37</xdr:row>
      <xdr:rowOff>76291</xdr:rowOff>
    </xdr:to>
    <xdr:cxnSp macro="">
      <xdr:nvCxnSpPr>
        <xdr:cNvPr id="295" name="直線コネクタ 294"/>
        <xdr:cNvCxnSpPr/>
      </xdr:nvCxnSpPr>
      <xdr:spPr>
        <a:xfrm flipV="1">
          <a:off x="9639300" y="6382690"/>
          <a:ext cx="838200" cy="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61921</xdr:rowOff>
    </xdr:from>
    <xdr:to>
      <xdr:col>50</xdr:col>
      <xdr:colOff>114300</xdr:colOff>
      <xdr:row>37</xdr:row>
      <xdr:rowOff>76291</xdr:rowOff>
    </xdr:to>
    <xdr:cxnSp macro="">
      <xdr:nvCxnSpPr>
        <xdr:cNvPr id="298" name="直線コネクタ 297"/>
        <xdr:cNvCxnSpPr/>
      </xdr:nvCxnSpPr>
      <xdr:spPr>
        <a:xfrm>
          <a:off x="8750300" y="6405571"/>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56577</xdr:rowOff>
    </xdr:from>
    <xdr:to>
      <xdr:col>45</xdr:col>
      <xdr:colOff>177800</xdr:colOff>
      <xdr:row>37</xdr:row>
      <xdr:rowOff>61921</xdr:rowOff>
    </xdr:to>
    <xdr:cxnSp macro="">
      <xdr:nvCxnSpPr>
        <xdr:cNvPr id="301" name="直線コネクタ 300"/>
        <xdr:cNvCxnSpPr/>
      </xdr:nvCxnSpPr>
      <xdr:spPr>
        <a:xfrm>
          <a:off x="7861300" y="6400227"/>
          <a:ext cx="8890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55129</xdr:rowOff>
    </xdr:from>
    <xdr:to>
      <xdr:col>41</xdr:col>
      <xdr:colOff>50800</xdr:colOff>
      <xdr:row>37</xdr:row>
      <xdr:rowOff>56577</xdr:rowOff>
    </xdr:to>
    <xdr:cxnSp macro="">
      <xdr:nvCxnSpPr>
        <xdr:cNvPr id="304" name="直線コネクタ 303"/>
        <xdr:cNvCxnSpPr/>
      </xdr:nvCxnSpPr>
      <xdr:spPr>
        <a:xfrm>
          <a:off x="6972300" y="6398779"/>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159690</xdr:rowOff>
    </xdr:from>
    <xdr:to>
      <xdr:col>55</xdr:col>
      <xdr:colOff>50800</xdr:colOff>
      <xdr:row>37</xdr:row>
      <xdr:rowOff>89840</xdr:rowOff>
    </xdr:to>
    <xdr:sp macro="" textlink="">
      <xdr:nvSpPr>
        <xdr:cNvPr id="314" name="楕円 313"/>
        <xdr:cNvSpPr/>
      </xdr:nvSpPr>
      <xdr:spPr>
        <a:xfrm>
          <a:off x="10426700" y="63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138117</xdr:rowOff>
    </xdr:from>
    <xdr:ext cx="534377" cy="259045"/>
    <xdr:sp macro="" textlink="">
      <xdr:nvSpPr>
        <xdr:cNvPr id="315" name="補助費等該当値テキスト"/>
        <xdr:cNvSpPr txBox="1"/>
      </xdr:nvSpPr>
      <xdr:spPr>
        <a:xfrm>
          <a:off x="10528300"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25491</xdr:rowOff>
    </xdr:from>
    <xdr:to>
      <xdr:col>50</xdr:col>
      <xdr:colOff>165100</xdr:colOff>
      <xdr:row>37</xdr:row>
      <xdr:rowOff>127091</xdr:rowOff>
    </xdr:to>
    <xdr:sp macro="" textlink="">
      <xdr:nvSpPr>
        <xdr:cNvPr id="316" name="楕円 315"/>
        <xdr:cNvSpPr/>
      </xdr:nvSpPr>
      <xdr:spPr>
        <a:xfrm>
          <a:off x="9588500" y="63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118218</xdr:rowOff>
    </xdr:from>
    <xdr:ext cx="534377" cy="259045"/>
    <xdr:sp macro="" textlink="">
      <xdr:nvSpPr>
        <xdr:cNvPr id="317" name="テキスト ボックス 316"/>
        <xdr:cNvSpPr txBox="1"/>
      </xdr:nvSpPr>
      <xdr:spPr>
        <a:xfrm>
          <a:off x="9372111" y="64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11121</xdr:rowOff>
    </xdr:from>
    <xdr:to>
      <xdr:col>46</xdr:col>
      <xdr:colOff>38100</xdr:colOff>
      <xdr:row>37</xdr:row>
      <xdr:rowOff>112721</xdr:rowOff>
    </xdr:to>
    <xdr:sp macro="" textlink="">
      <xdr:nvSpPr>
        <xdr:cNvPr id="318" name="楕円 317"/>
        <xdr:cNvSpPr/>
      </xdr:nvSpPr>
      <xdr:spPr>
        <a:xfrm>
          <a:off x="8699500" y="63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103848</xdr:rowOff>
    </xdr:from>
    <xdr:ext cx="534377" cy="259045"/>
    <xdr:sp macro="" textlink="">
      <xdr:nvSpPr>
        <xdr:cNvPr id="319" name="テキスト ボックス 318"/>
        <xdr:cNvSpPr txBox="1"/>
      </xdr:nvSpPr>
      <xdr:spPr>
        <a:xfrm>
          <a:off x="8483111" y="64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5777</xdr:rowOff>
    </xdr:from>
    <xdr:to>
      <xdr:col>41</xdr:col>
      <xdr:colOff>101600</xdr:colOff>
      <xdr:row>37</xdr:row>
      <xdr:rowOff>107377</xdr:rowOff>
    </xdr:to>
    <xdr:sp macro="" textlink="">
      <xdr:nvSpPr>
        <xdr:cNvPr id="320" name="楕円 319"/>
        <xdr:cNvSpPr/>
      </xdr:nvSpPr>
      <xdr:spPr>
        <a:xfrm>
          <a:off x="7810500" y="63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98504</xdr:rowOff>
    </xdr:from>
    <xdr:ext cx="534377" cy="259045"/>
    <xdr:sp macro="" textlink="">
      <xdr:nvSpPr>
        <xdr:cNvPr id="321" name="テキスト ボックス 320"/>
        <xdr:cNvSpPr txBox="1"/>
      </xdr:nvSpPr>
      <xdr:spPr>
        <a:xfrm>
          <a:off x="7594111" y="64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4329</xdr:rowOff>
    </xdr:from>
    <xdr:to>
      <xdr:col>36</xdr:col>
      <xdr:colOff>165100</xdr:colOff>
      <xdr:row>37</xdr:row>
      <xdr:rowOff>105929</xdr:rowOff>
    </xdr:to>
    <xdr:sp macro="" textlink="">
      <xdr:nvSpPr>
        <xdr:cNvPr id="322" name="楕円 321"/>
        <xdr:cNvSpPr/>
      </xdr:nvSpPr>
      <xdr:spPr>
        <a:xfrm>
          <a:off x="6921500" y="63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97056</xdr:rowOff>
    </xdr:from>
    <xdr:ext cx="534377" cy="259045"/>
    <xdr:sp macro="" textlink="">
      <xdr:nvSpPr>
        <xdr:cNvPr id="323" name="テキスト ボックス 322"/>
        <xdr:cNvSpPr txBox="1"/>
      </xdr:nvSpPr>
      <xdr:spPr>
        <a:xfrm>
          <a:off x="6705111" y="64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52870</xdr:rowOff>
    </xdr:from>
    <xdr:to>
      <xdr:col>55</xdr:col>
      <xdr:colOff>0</xdr:colOff>
      <xdr:row>58</xdr:row>
      <xdr:rowOff>103657</xdr:rowOff>
    </xdr:to>
    <xdr:cxnSp macro="">
      <xdr:nvCxnSpPr>
        <xdr:cNvPr id="352" name="直線コネクタ 351"/>
        <xdr:cNvCxnSpPr/>
      </xdr:nvCxnSpPr>
      <xdr:spPr>
        <a:xfrm>
          <a:off x="9639300" y="9996970"/>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45757</xdr:rowOff>
    </xdr:from>
    <xdr:to>
      <xdr:col>50</xdr:col>
      <xdr:colOff>114300</xdr:colOff>
      <xdr:row>58</xdr:row>
      <xdr:rowOff>52870</xdr:rowOff>
    </xdr:to>
    <xdr:cxnSp macro="">
      <xdr:nvCxnSpPr>
        <xdr:cNvPr id="355" name="直線コネクタ 354"/>
        <xdr:cNvCxnSpPr/>
      </xdr:nvCxnSpPr>
      <xdr:spPr>
        <a:xfrm>
          <a:off x="8750300" y="9989857"/>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45757</xdr:rowOff>
    </xdr:from>
    <xdr:to>
      <xdr:col>45</xdr:col>
      <xdr:colOff>177800</xdr:colOff>
      <xdr:row>58</xdr:row>
      <xdr:rowOff>55518</xdr:rowOff>
    </xdr:to>
    <xdr:cxnSp macro="">
      <xdr:nvCxnSpPr>
        <xdr:cNvPr id="358" name="直線コネクタ 357"/>
        <xdr:cNvCxnSpPr/>
      </xdr:nvCxnSpPr>
      <xdr:spPr>
        <a:xfrm flipV="1">
          <a:off x="7861300" y="9989857"/>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2521</xdr:rowOff>
    </xdr:from>
    <xdr:to>
      <xdr:col>41</xdr:col>
      <xdr:colOff>50800</xdr:colOff>
      <xdr:row>58</xdr:row>
      <xdr:rowOff>55518</xdr:rowOff>
    </xdr:to>
    <xdr:cxnSp macro="">
      <xdr:nvCxnSpPr>
        <xdr:cNvPr id="361" name="直線コネクタ 360"/>
        <xdr:cNvCxnSpPr/>
      </xdr:nvCxnSpPr>
      <xdr:spPr>
        <a:xfrm>
          <a:off x="6972300" y="9946621"/>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52857</xdr:rowOff>
    </xdr:from>
    <xdr:to>
      <xdr:col>55</xdr:col>
      <xdr:colOff>50800</xdr:colOff>
      <xdr:row>58</xdr:row>
      <xdr:rowOff>154457</xdr:rowOff>
    </xdr:to>
    <xdr:sp macro="" textlink="">
      <xdr:nvSpPr>
        <xdr:cNvPr id="371" name="楕円 370"/>
        <xdr:cNvSpPr/>
      </xdr:nvSpPr>
      <xdr:spPr>
        <a:xfrm>
          <a:off x="10426700" y="999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139234</xdr:rowOff>
    </xdr:from>
    <xdr:ext cx="534377" cy="259045"/>
    <xdr:sp macro="" textlink="">
      <xdr:nvSpPr>
        <xdr:cNvPr id="372" name="普通建設事業費該当値テキスト"/>
        <xdr:cNvSpPr txBox="1"/>
      </xdr:nvSpPr>
      <xdr:spPr>
        <a:xfrm>
          <a:off x="10528300" y="99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2070</xdr:rowOff>
    </xdr:from>
    <xdr:to>
      <xdr:col>50</xdr:col>
      <xdr:colOff>165100</xdr:colOff>
      <xdr:row>58</xdr:row>
      <xdr:rowOff>103670</xdr:rowOff>
    </xdr:to>
    <xdr:sp macro="" textlink="">
      <xdr:nvSpPr>
        <xdr:cNvPr id="373" name="楕円 372"/>
        <xdr:cNvSpPr/>
      </xdr:nvSpPr>
      <xdr:spPr>
        <a:xfrm>
          <a:off x="9588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94797</xdr:rowOff>
    </xdr:from>
    <xdr:ext cx="534377" cy="259045"/>
    <xdr:sp macro="" textlink="">
      <xdr:nvSpPr>
        <xdr:cNvPr id="374" name="テキスト ボックス 373"/>
        <xdr:cNvSpPr txBox="1"/>
      </xdr:nvSpPr>
      <xdr:spPr>
        <a:xfrm>
          <a:off x="9372111" y="100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166407</xdr:rowOff>
    </xdr:from>
    <xdr:to>
      <xdr:col>46</xdr:col>
      <xdr:colOff>38100</xdr:colOff>
      <xdr:row>58</xdr:row>
      <xdr:rowOff>96557</xdr:rowOff>
    </xdr:to>
    <xdr:sp macro="" textlink="">
      <xdr:nvSpPr>
        <xdr:cNvPr id="375" name="楕円 374"/>
        <xdr:cNvSpPr/>
      </xdr:nvSpPr>
      <xdr:spPr>
        <a:xfrm>
          <a:off x="8699500" y="99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87684</xdr:rowOff>
    </xdr:from>
    <xdr:ext cx="534377" cy="259045"/>
    <xdr:sp macro="" textlink="">
      <xdr:nvSpPr>
        <xdr:cNvPr id="376" name="テキスト ボックス 375"/>
        <xdr:cNvSpPr txBox="1"/>
      </xdr:nvSpPr>
      <xdr:spPr>
        <a:xfrm>
          <a:off x="8483111" y="100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4718</xdr:rowOff>
    </xdr:from>
    <xdr:to>
      <xdr:col>41</xdr:col>
      <xdr:colOff>101600</xdr:colOff>
      <xdr:row>58</xdr:row>
      <xdr:rowOff>106318</xdr:rowOff>
    </xdr:to>
    <xdr:sp macro="" textlink="">
      <xdr:nvSpPr>
        <xdr:cNvPr id="377" name="楕円 376"/>
        <xdr:cNvSpPr/>
      </xdr:nvSpPr>
      <xdr:spPr>
        <a:xfrm>
          <a:off x="7810500" y="9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97445</xdr:rowOff>
    </xdr:from>
    <xdr:ext cx="534377" cy="259045"/>
    <xdr:sp macro="" textlink="">
      <xdr:nvSpPr>
        <xdr:cNvPr id="378" name="テキスト ボックス 377"/>
        <xdr:cNvSpPr txBox="1"/>
      </xdr:nvSpPr>
      <xdr:spPr>
        <a:xfrm>
          <a:off x="7594111" y="100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123171</xdr:rowOff>
    </xdr:from>
    <xdr:to>
      <xdr:col>36</xdr:col>
      <xdr:colOff>165100</xdr:colOff>
      <xdr:row>58</xdr:row>
      <xdr:rowOff>53321</xdr:rowOff>
    </xdr:to>
    <xdr:sp macro="" textlink="">
      <xdr:nvSpPr>
        <xdr:cNvPr id="379" name="楕円 378"/>
        <xdr:cNvSpPr/>
      </xdr:nvSpPr>
      <xdr:spPr>
        <a:xfrm>
          <a:off x="6921500" y="98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69848</xdr:rowOff>
    </xdr:from>
    <xdr:ext cx="534377" cy="259045"/>
    <xdr:sp macro="" textlink="">
      <xdr:nvSpPr>
        <xdr:cNvPr id="380" name="テキスト ボックス 379"/>
        <xdr:cNvSpPr txBox="1"/>
      </xdr:nvSpPr>
      <xdr:spPr>
        <a:xfrm>
          <a:off x="6705111" y="967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115922</xdr:rowOff>
    </xdr:from>
    <xdr:to>
      <xdr:col>55</xdr:col>
      <xdr:colOff>0</xdr:colOff>
      <xdr:row>78</xdr:row>
      <xdr:rowOff>117013</xdr:rowOff>
    </xdr:to>
    <xdr:cxnSp macro="">
      <xdr:nvCxnSpPr>
        <xdr:cNvPr id="407" name="直線コネクタ 406"/>
        <xdr:cNvCxnSpPr/>
      </xdr:nvCxnSpPr>
      <xdr:spPr>
        <a:xfrm flipV="1">
          <a:off x="9639300" y="13489022"/>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115551</xdr:rowOff>
    </xdr:from>
    <xdr:to>
      <xdr:col>50</xdr:col>
      <xdr:colOff>114300</xdr:colOff>
      <xdr:row>78</xdr:row>
      <xdr:rowOff>117013</xdr:rowOff>
    </xdr:to>
    <xdr:cxnSp macro="">
      <xdr:nvCxnSpPr>
        <xdr:cNvPr id="410" name="直線コネクタ 409"/>
        <xdr:cNvCxnSpPr/>
      </xdr:nvCxnSpPr>
      <xdr:spPr>
        <a:xfrm>
          <a:off x="8750300" y="13488651"/>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115551</xdr:rowOff>
    </xdr:from>
    <xdr:to>
      <xdr:col>45</xdr:col>
      <xdr:colOff>177800</xdr:colOff>
      <xdr:row>78</xdr:row>
      <xdr:rowOff>115715</xdr:rowOff>
    </xdr:to>
    <xdr:cxnSp macro="">
      <xdr:nvCxnSpPr>
        <xdr:cNvPr id="413" name="直線コネクタ 412"/>
        <xdr:cNvCxnSpPr/>
      </xdr:nvCxnSpPr>
      <xdr:spPr>
        <a:xfrm flipV="1">
          <a:off x="7861300" y="13488651"/>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36108</xdr:rowOff>
    </xdr:from>
    <xdr:to>
      <xdr:col>41</xdr:col>
      <xdr:colOff>50800</xdr:colOff>
      <xdr:row>78</xdr:row>
      <xdr:rowOff>115715</xdr:rowOff>
    </xdr:to>
    <xdr:cxnSp macro="">
      <xdr:nvCxnSpPr>
        <xdr:cNvPr id="416" name="直線コネクタ 415"/>
        <xdr:cNvCxnSpPr/>
      </xdr:nvCxnSpPr>
      <xdr:spPr>
        <a:xfrm>
          <a:off x="6972300" y="13409208"/>
          <a:ext cx="889000" cy="7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65122</xdr:rowOff>
    </xdr:from>
    <xdr:to>
      <xdr:col>55</xdr:col>
      <xdr:colOff>50800</xdr:colOff>
      <xdr:row>78</xdr:row>
      <xdr:rowOff>166722</xdr:rowOff>
    </xdr:to>
    <xdr:sp macro="" textlink="">
      <xdr:nvSpPr>
        <xdr:cNvPr id="426" name="楕円 425"/>
        <xdr:cNvSpPr/>
      </xdr:nvSpPr>
      <xdr:spPr>
        <a:xfrm>
          <a:off x="10426700" y="134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159221</xdr:rowOff>
    </xdr:from>
    <xdr:ext cx="469744" cy="259045"/>
    <xdr:sp macro="" textlink="">
      <xdr:nvSpPr>
        <xdr:cNvPr id="427" name="普通建設事業費 （ うち新規整備　）該当値テキスト"/>
        <xdr:cNvSpPr txBox="1"/>
      </xdr:nvSpPr>
      <xdr:spPr>
        <a:xfrm>
          <a:off x="10528300" y="1336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66213</xdr:rowOff>
    </xdr:from>
    <xdr:to>
      <xdr:col>50</xdr:col>
      <xdr:colOff>165100</xdr:colOff>
      <xdr:row>78</xdr:row>
      <xdr:rowOff>167813</xdr:rowOff>
    </xdr:to>
    <xdr:sp macro="" textlink="">
      <xdr:nvSpPr>
        <xdr:cNvPr id="428" name="楕円 427"/>
        <xdr:cNvSpPr/>
      </xdr:nvSpPr>
      <xdr:spPr>
        <a:xfrm>
          <a:off x="9588500" y="134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158940</xdr:rowOff>
    </xdr:from>
    <xdr:ext cx="469744" cy="259045"/>
    <xdr:sp macro="" textlink="">
      <xdr:nvSpPr>
        <xdr:cNvPr id="429" name="テキスト ボックス 428"/>
        <xdr:cNvSpPr txBox="1"/>
      </xdr:nvSpPr>
      <xdr:spPr>
        <a:xfrm>
          <a:off x="9404428" y="1353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64751</xdr:rowOff>
    </xdr:from>
    <xdr:to>
      <xdr:col>46</xdr:col>
      <xdr:colOff>38100</xdr:colOff>
      <xdr:row>78</xdr:row>
      <xdr:rowOff>166351</xdr:rowOff>
    </xdr:to>
    <xdr:sp macro="" textlink="">
      <xdr:nvSpPr>
        <xdr:cNvPr id="430" name="楕円 429"/>
        <xdr:cNvSpPr/>
      </xdr:nvSpPr>
      <xdr:spPr>
        <a:xfrm>
          <a:off x="8699500" y="1343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157478</xdr:rowOff>
    </xdr:from>
    <xdr:ext cx="469744" cy="259045"/>
    <xdr:sp macro="" textlink="">
      <xdr:nvSpPr>
        <xdr:cNvPr id="431" name="テキスト ボックス 430"/>
        <xdr:cNvSpPr txBox="1"/>
      </xdr:nvSpPr>
      <xdr:spPr>
        <a:xfrm>
          <a:off x="8515428" y="1353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64915</xdr:rowOff>
    </xdr:from>
    <xdr:to>
      <xdr:col>41</xdr:col>
      <xdr:colOff>101600</xdr:colOff>
      <xdr:row>78</xdr:row>
      <xdr:rowOff>166515</xdr:rowOff>
    </xdr:to>
    <xdr:sp macro="" textlink="">
      <xdr:nvSpPr>
        <xdr:cNvPr id="432" name="楕円 431"/>
        <xdr:cNvSpPr/>
      </xdr:nvSpPr>
      <xdr:spPr>
        <a:xfrm>
          <a:off x="7810500" y="134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157642</xdr:rowOff>
    </xdr:from>
    <xdr:ext cx="469744" cy="259045"/>
    <xdr:sp macro="" textlink="">
      <xdr:nvSpPr>
        <xdr:cNvPr id="433" name="テキスト ボックス 432"/>
        <xdr:cNvSpPr txBox="1"/>
      </xdr:nvSpPr>
      <xdr:spPr>
        <a:xfrm>
          <a:off x="7626428" y="135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156758</xdr:rowOff>
    </xdr:from>
    <xdr:to>
      <xdr:col>36</xdr:col>
      <xdr:colOff>165100</xdr:colOff>
      <xdr:row>78</xdr:row>
      <xdr:rowOff>86908</xdr:rowOff>
    </xdr:to>
    <xdr:sp macro="" textlink="">
      <xdr:nvSpPr>
        <xdr:cNvPr id="434" name="楕円 433"/>
        <xdr:cNvSpPr/>
      </xdr:nvSpPr>
      <xdr:spPr>
        <a:xfrm>
          <a:off x="6921500" y="133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103435</xdr:rowOff>
    </xdr:from>
    <xdr:ext cx="534377" cy="259045"/>
    <xdr:sp macro="" textlink="">
      <xdr:nvSpPr>
        <xdr:cNvPr id="435" name="テキスト ボックス 434"/>
        <xdr:cNvSpPr txBox="1"/>
      </xdr:nvSpPr>
      <xdr:spPr>
        <a:xfrm>
          <a:off x="6705111" y="1313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118263</xdr:rowOff>
    </xdr:from>
    <xdr:to>
      <xdr:col>55</xdr:col>
      <xdr:colOff>0</xdr:colOff>
      <xdr:row>98</xdr:row>
      <xdr:rowOff>3784</xdr:rowOff>
    </xdr:to>
    <xdr:cxnSp macro="">
      <xdr:nvCxnSpPr>
        <xdr:cNvPr id="464" name="直線コネクタ 463"/>
        <xdr:cNvCxnSpPr/>
      </xdr:nvCxnSpPr>
      <xdr:spPr>
        <a:xfrm>
          <a:off x="9639300" y="16748913"/>
          <a:ext cx="8382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20650</xdr:rowOff>
    </xdr:from>
    <xdr:to>
      <xdr:col>50</xdr:col>
      <xdr:colOff>114300</xdr:colOff>
      <xdr:row>97</xdr:row>
      <xdr:rowOff>118263</xdr:rowOff>
    </xdr:to>
    <xdr:cxnSp macro="">
      <xdr:nvCxnSpPr>
        <xdr:cNvPr id="467" name="直線コネクタ 466"/>
        <xdr:cNvCxnSpPr/>
      </xdr:nvCxnSpPr>
      <xdr:spPr>
        <a:xfrm>
          <a:off x="8750300" y="16651300"/>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4508</xdr:rowOff>
    </xdr:from>
    <xdr:to>
      <xdr:col>45</xdr:col>
      <xdr:colOff>177800</xdr:colOff>
      <xdr:row>97</xdr:row>
      <xdr:rowOff>20650</xdr:rowOff>
    </xdr:to>
    <xdr:cxnSp macro="">
      <xdr:nvCxnSpPr>
        <xdr:cNvPr id="470" name="直線コネクタ 469"/>
        <xdr:cNvCxnSpPr/>
      </xdr:nvCxnSpPr>
      <xdr:spPr>
        <a:xfrm>
          <a:off x="7861300" y="16635158"/>
          <a:ext cx="889000" cy="1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4508</xdr:rowOff>
    </xdr:from>
    <xdr:to>
      <xdr:col>41</xdr:col>
      <xdr:colOff>50800</xdr:colOff>
      <xdr:row>97</xdr:row>
      <xdr:rowOff>35864</xdr:rowOff>
    </xdr:to>
    <xdr:cxnSp macro="">
      <xdr:nvCxnSpPr>
        <xdr:cNvPr id="473" name="直線コネクタ 472"/>
        <xdr:cNvCxnSpPr/>
      </xdr:nvCxnSpPr>
      <xdr:spPr>
        <a:xfrm flipV="1">
          <a:off x="6972300" y="16635158"/>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124434</xdr:rowOff>
    </xdr:from>
    <xdr:to>
      <xdr:col>55</xdr:col>
      <xdr:colOff>50800</xdr:colOff>
      <xdr:row>98</xdr:row>
      <xdr:rowOff>54584</xdr:rowOff>
    </xdr:to>
    <xdr:sp macro="" textlink="">
      <xdr:nvSpPr>
        <xdr:cNvPr id="483" name="楕円 482"/>
        <xdr:cNvSpPr/>
      </xdr:nvSpPr>
      <xdr:spPr>
        <a:xfrm>
          <a:off x="10426700" y="167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39361</xdr:rowOff>
    </xdr:from>
    <xdr:ext cx="534377" cy="259045"/>
    <xdr:sp macro="" textlink="">
      <xdr:nvSpPr>
        <xdr:cNvPr id="484" name="普通建設事業費 （ うち更新整備　）該当値テキスト"/>
        <xdr:cNvSpPr txBox="1"/>
      </xdr:nvSpPr>
      <xdr:spPr>
        <a:xfrm>
          <a:off x="10528300" y="166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67463</xdr:rowOff>
    </xdr:from>
    <xdr:to>
      <xdr:col>50</xdr:col>
      <xdr:colOff>165100</xdr:colOff>
      <xdr:row>97</xdr:row>
      <xdr:rowOff>169063</xdr:rowOff>
    </xdr:to>
    <xdr:sp macro="" textlink="">
      <xdr:nvSpPr>
        <xdr:cNvPr id="485" name="楕円 484"/>
        <xdr:cNvSpPr/>
      </xdr:nvSpPr>
      <xdr:spPr>
        <a:xfrm>
          <a:off x="9588500" y="166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160190</xdr:rowOff>
    </xdr:from>
    <xdr:ext cx="534377" cy="259045"/>
    <xdr:sp macro="" textlink="">
      <xdr:nvSpPr>
        <xdr:cNvPr id="486" name="テキスト ボックス 485"/>
        <xdr:cNvSpPr txBox="1"/>
      </xdr:nvSpPr>
      <xdr:spPr>
        <a:xfrm>
          <a:off x="9372111" y="167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141300</xdr:rowOff>
    </xdr:from>
    <xdr:to>
      <xdr:col>46</xdr:col>
      <xdr:colOff>38100</xdr:colOff>
      <xdr:row>97</xdr:row>
      <xdr:rowOff>71450</xdr:rowOff>
    </xdr:to>
    <xdr:sp macro="" textlink="">
      <xdr:nvSpPr>
        <xdr:cNvPr id="487" name="楕円 486"/>
        <xdr:cNvSpPr/>
      </xdr:nvSpPr>
      <xdr:spPr>
        <a:xfrm>
          <a:off x="8699500" y="166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87977</xdr:rowOff>
    </xdr:from>
    <xdr:ext cx="534377" cy="259045"/>
    <xdr:sp macro="" textlink="">
      <xdr:nvSpPr>
        <xdr:cNvPr id="488" name="テキスト ボックス 487"/>
        <xdr:cNvSpPr txBox="1"/>
      </xdr:nvSpPr>
      <xdr:spPr>
        <a:xfrm>
          <a:off x="8483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125158</xdr:rowOff>
    </xdr:from>
    <xdr:to>
      <xdr:col>41</xdr:col>
      <xdr:colOff>101600</xdr:colOff>
      <xdr:row>97</xdr:row>
      <xdr:rowOff>55308</xdr:rowOff>
    </xdr:to>
    <xdr:sp macro="" textlink="">
      <xdr:nvSpPr>
        <xdr:cNvPr id="489" name="楕円 488"/>
        <xdr:cNvSpPr/>
      </xdr:nvSpPr>
      <xdr:spPr>
        <a:xfrm>
          <a:off x="78105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71835</xdr:rowOff>
    </xdr:from>
    <xdr:ext cx="534377" cy="259045"/>
    <xdr:sp macro="" textlink="">
      <xdr:nvSpPr>
        <xdr:cNvPr id="490" name="テキスト ボックス 489"/>
        <xdr:cNvSpPr txBox="1"/>
      </xdr:nvSpPr>
      <xdr:spPr>
        <a:xfrm>
          <a:off x="7594111" y="1635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156514</xdr:rowOff>
    </xdr:from>
    <xdr:to>
      <xdr:col>36</xdr:col>
      <xdr:colOff>165100</xdr:colOff>
      <xdr:row>97</xdr:row>
      <xdr:rowOff>86664</xdr:rowOff>
    </xdr:to>
    <xdr:sp macro="" textlink="">
      <xdr:nvSpPr>
        <xdr:cNvPr id="491" name="楕円 490"/>
        <xdr:cNvSpPr/>
      </xdr:nvSpPr>
      <xdr:spPr>
        <a:xfrm>
          <a:off x="6921500" y="16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103191</xdr:rowOff>
    </xdr:from>
    <xdr:ext cx="534377" cy="259045"/>
    <xdr:sp macro="" textlink="">
      <xdr:nvSpPr>
        <xdr:cNvPr id="492" name="テキスト ボックス 491"/>
        <xdr:cNvSpPr txBox="1"/>
      </xdr:nvSpPr>
      <xdr:spPr>
        <a:xfrm>
          <a:off x="6705111" y="16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68180</xdr:rowOff>
    </xdr:from>
    <xdr:to>
      <xdr:col>85</xdr:col>
      <xdr:colOff>127000</xdr:colOff>
      <xdr:row>77</xdr:row>
      <xdr:rowOff>161091</xdr:rowOff>
    </xdr:to>
    <xdr:cxnSp macro="">
      <xdr:nvCxnSpPr>
        <xdr:cNvPr id="629" name="直線コネクタ 628"/>
        <xdr:cNvCxnSpPr/>
      </xdr:nvCxnSpPr>
      <xdr:spPr>
        <a:xfrm>
          <a:off x="15481300" y="13269830"/>
          <a:ext cx="8382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142460</xdr:rowOff>
    </xdr:from>
    <xdr:to>
      <xdr:col>81</xdr:col>
      <xdr:colOff>50800</xdr:colOff>
      <xdr:row>77</xdr:row>
      <xdr:rowOff>68180</xdr:rowOff>
    </xdr:to>
    <xdr:cxnSp macro="">
      <xdr:nvCxnSpPr>
        <xdr:cNvPr id="632" name="直線コネクタ 631"/>
        <xdr:cNvCxnSpPr/>
      </xdr:nvCxnSpPr>
      <xdr:spPr>
        <a:xfrm>
          <a:off x="14592300" y="13172660"/>
          <a:ext cx="8890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139308</xdr:rowOff>
    </xdr:from>
    <xdr:to>
      <xdr:col>76</xdr:col>
      <xdr:colOff>114300</xdr:colOff>
      <xdr:row>76</xdr:row>
      <xdr:rowOff>142460</xdr:rowOff>
    </xdr:to>
    <xdr:cxnSp macro="">
      <xdr:nvCxnSpPr>
        <xdr:cNvPr id="635" name="直線コネクタ 634"/>
        <xdr:cNvCxnSpPr/>
      </xdr:nvCxnSpPr>
      <xdr:spPr>
        <a:xfrm>
          <a:off x="13703300" y="13169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139308</xdr:rowOff>
    </xdr:from>
    <xdr:to>
      <xdr:col>71</xdr:col>
      <xdr:colOff>177800</xdr:colOff>
      <xdr:row>76</xdr:row>
      <xdr:rowOff>153760</xdr:rowOff>
    </xdr:to>
    <xdr:cxnSp macro="">
      <xdr:nvCxnSpPr>
        <xdr:cNvPr id="638" name="直線コネクタ 637"/>
        <xdr:cNvCxnSpPr/>
      </xdr:nvCxnSpPr>
      <xdr:spPr>
        <a:xfrm flipV="1">
          <a:off x="12814300" y="13169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110291</xdr:rowOff>
    </xdr:from>
    <xdr:to>
      <xdr:col>85</xdr:col>
      <xdr:colOff>177800</xdr:colOff>
      <xdr:row>78</xdr:row>
      <xdr:rowOff>40441</xdr:rowOff>
    </xdr:to>
    <xdr:sp macro="" textlink="">
      <xdr:nvSpPr>
        <xdr:cNvPr id="648" name="楕円 647"/>
        <xdr:cNvSpPr/>
      </xdr:nvSpPr>
      <xdr:spPr>
        <a:xfrm>
          <a:off x="16268700" y="13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25218</xdr:rowOff>
    </xdr:from>
    <xdr:ext cx="534377" cy="259045"/>
    <xdr:sp macro="" textlink="">
      <xdr:nvSpPr>
        <xdr:cNvPr id="649" name="公債費該当値テキスト"/>
        <xdr:cNvSpPr txBox="1"/>
      </xdr:nvSpPr>
      <xdr:spPr>
        <a:xfrm>
          <a:off x="16370300" y="132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17380</xdr:rowOff>
    </xdr:from>
    <xdr:to>
      <xdr:col>81</xdr:col>
      <xdr:colOff>101600</xdr:colOff>
      <xdr:row>77</xdr:row>
      <xdr:rowOff>118980</xdr:rowOff>
    </xdr:to>
    <xdr:sp macro="" textlink="">
      <xdr:nvSpPr>
        <xdr:cNvPr id="650" name="楕円 649"/>
        <xdr:cNvSpPr/>
      </xdr:nvSpPr>
      <xdr:spPr>
        <a:xfrm>
          <a:off x="15430500" y="132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110107</xdr:rowOff>
    </xdr:from>
    <xdr:ext cx="534377" cy="259045"/>
    <xdr:sp macro="" textlink="">
      <xdr:nvSpPr>
        <xdr:cNvPr id="651" name="テキスト ボックス 650"/>
        <xdr:cNvSpPr txBox="1"/>
      </xdr:nvSpPr>
      <xdr:spPr>
        <a:xfrm>
          <a:off x="15214111" y="133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91660</xdr:rowOff>
    </xdr:from>
    <xdr:to>
      <xdr:col>76</xdr:col>
      <xdr:colOff>165100</xdr:colOff>
      <xdr:row>77</xdr:row>
      <xdr:rowOff>21810</xdr:rowOff>
    </xdr:to>
    <xdr:sp macro="" textlink="">
      <xdr:nvSpPr>
        <xdr:cNvPr id="652" name="楕円 651"/>
        <xdr:cNvSpPr/>
      </xdr:nvSpPr>
      <xdr:spPr>
        <a:xfrm>
          <a:off x="14541500" y="13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12937</xdr:rowOff>
    </xdr:from>
    <xdr:ext cx="534377" cy="259045"/>
    <xdr:sp macro="" textlink="">
      <xdr:nvSpPr>
        <xdr:cNvPr id="653" name="テキスト ボックス 652"/>
        <xdr:cNvSpPr txBox="1"/>
      </xdr:nvSpPr>
      <xdr:spPr>
        <a:xfrm>
          <a:off x="14325111" y="132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88508</xdr:rowOff>
    </xdr:from>
    <xdr:to>
      <xdr:col>72</xdr:col>
      <xdr:colOff>38100</xdr:colOff>
      <xdr:row>77</xdr:row>
      <xdr:rowOff>18658</xdr:rowOff>
    </xdr:to>
    <xdr:sp macro="" textlink="">
      <xdr:nvSpPr>
        <xdr:cNvPr id="654" name="楕円 653"/>
        <xdr:cNvSpPr/>
      </xdr:nvSpPr>
      <xdr:spPr>
        <a:xfrm>
          <a:off x="13652500" y="131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9785</xdr:rowOff>
    </xdr:from>
    <xdr:ext cx="534377" cy="259045"/>
    <xdr:sp macro="" textlink="">
      <xdr:nvSpPr>
        <xdr:cNvPr id="655" name="テキスト ボックス 654"/>
        <xdr:cNvSpPr txBox="1"/>
      </xdr:nvSpPr>
      <xdr:spPr>
        <a:xfrm>
          <a:off x="13436111" y="13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102960</xdr:rowOff>
    </xdr:from>
    <xdr:to>
      <xdr:col>67</xdr:col>
      <xdr:colOff>101600</xdr:colOff>
      <xdr:row>77</xdr:row>
      <xdr:rowOff>33110</xdr:rowOff>
    </xdr:to>
    <xdr:sp macro="" textlink="">
      <xdr:nvSpPr>
        <xdr:cNvPr id="656" name="楕円 655"/>
        <xdr:cNvSpPr/>
      </xdr:nvSpPr>
      <xdr:spPr>
        <a:xfrm>
          <a:off x="12763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24237</xdr:rowOff>
    </xdr:from>
    <xdr:ext cx="534377" cy="259045"/>
    <xdr:sp macro="" textlink="">
      <xdr:nvSpPr>
        <xdr:cNvPr id="657" name="テキスト ボックス 656"/>
        <xdr:cNvSpPr txBox="1"/>
      </xdr:nvSpPr>
      <xdr:spPr>
        <a:xfrm>
          <a:off x="12547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103188</xdr:rowOff>
    </xdr:from>
    <xdr:to>
      <xdr:col>85</xdr:col>
      <xdr:colOff>127000</xdr:colOff>
      <xdr:row>98</xdr:row>
      <xdr:rowOff>5403</xdr:rowOff>
    </xdr:to>
    <xdr:cxnSp macro="">
      <xdr:nvCxnSpPr>
        <xdr:cNvPr id="684" name="直線コネクタ 683"/>
        <xdr:cNvCxnSpPr/>
      </xdr:nvCxnSpPr>
      <xdr:spPr>
        <a:xfrm flipV="1">
          <a:off x="15481300" y="16733838"/>
          <a:ext cx="838200" cy="7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5403</xdr:rowOff>
    </xdr:from>
    <xdr:to>
      <xdr:col>81</xdr:col>
      <xdr:colOff>50800</xdr:colOff>
      <xdr:row>98</xdr:row>
      <xdr:rowOff>55521</xdr:rowOff>
    </xdr:to>
    <xdr:cxnSp macro="">
      <xdr:nvCxnSpPr>
        <xdr:cNvPr id="687" name="直線コネクタ 686"/>
        <xdr:cNvCxnSpPr/>
      </xdr:nvCxnSpPr>
      <xdr:spPr>
        <a:xfrm flipV="1">
          <a:off x="14592300" y="16807503"/>
          <a:ext cx="889000" cy="5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55521</xdr:rowOff>
    </xdr:from>
    <xdr:to>
      <xdr:col>76</xdr:col>
      <xdr:colOff>114300</xdr:colOff>
      <xdr:row>98</xdr:row>
      <xdr:rowOff>73031</xdr:rowOff>
    </xdr:to>
    <xdr:cxnSp macro="">
      <xdr:nvCxnSpPr>
        <xdr:cNvPr id="690" name="直線コネクタ 689"/>
        <xdr:cNvCxnSpPr/>
      </xdr:nvCxnSpPr>
      <xdr:spPr>
        <a:xfrm flipV="1">
          <a:off x="13703300" y="1685762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72034</xdr:rowOff>
    </xdr:from>
    <xdr:to>
      <xdr:col>71</xdr:col>
      <xdr:colOff>177800</xdr:colOff>
      <xdr:row>98</xdr:row>
      <xdr:rowOff>73031</xdr:rowOff>
    </xdr:to>
    <xdr:cxnSp macro="">
      <xdr:nvCxnSpPr>
        <xdr:cNvPr id="693" name="直線コネクタ 692"/>
        <xdr:cNvCxnSpPr/>
      </xdr:nvCxnSpPr>
      <xdr:spPr>
        <a:xfrm>
          <a:off x="12814300" y="16874134"/>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52388</xdr:rowOff>
    </xdr:from>
    <xdr:to>
      <xdr:col>85</xdr:col>
      <xdr:colOff>177800</xdr:colOff>
      <xdr:row>97</xdr:row>
      <xdr:rowOff>153988</xdr:rowOff>
    </xdr:to>
    <xdr:sp macro="" textlink="">
      <xdr:nvSpPr>
        <xdr:cNvPr id="703" name="楕円 702"/>
        <xdr:cNvSpPr/>
      </xdr:nvSpPr>
      <xdr:spPr>
        <a:xfrm>
          <a:off x="16268700" y="16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75265</xdr:rowOff>
    </xdr:from>
    <xdr:ext cx="534377" cy="259045"/>
    <xdr:sp macro="" textlink="">
      <xdr:nvSpPr>
        <xdr:cNvPr id="704" name="積立金該当値テキスト"/>
        <xdr:cNvSpPr txBox="1"/>
      </xdr:nvSpPr>
      <xdr:spPr>
        <a:xfrm>
          <a:off x="16370300" y="165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126053</xdr:rowOff>
    </xdr:from>
    <xdr:to>
      <xdr:col>81</xdr:col>
      <xdr:colOff>101600</xdr:colOff>
      <xdr:row>98</xdr:row>
      <xdr:rowOff>56203</xdr:rowOff>
    </xdr:to>
    <xdr:sp macro="" textlink="">
      <xdr:nvSpPr>
        <xdr:cNvPr id="705" name="楕円 704"/>
        <xdr:cNvSpPr/>
      </xdr:nvSpPr>
      <xdr:spPr>
        <a:xfrm>
          <a:off x="15430500" y="1675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47330</xdr:rowOff>
    </xdr:from>
    <xdr:ext cx="534377" cy="259045"/>
    <xdr:sp macro="" textlink="">
      <xdr:nvSpPr>
        <xdr:cNvPr id="706" name="テキスト ボックス 705"/>
        <xdr:cNvSpPr txBox="1"/>
      </xdr:nvSpPr>
      <xdr:spPr>
        <a:xfrm>
          <a:off x="15214111" y="1684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4721</xdr:rowOff>
    </xdr:from>
    <xdr:to>
      <xdr:col>76</xdr:col>
      <xdr:colOff>165100</xdr:colOff>
      <xdr:row>98</xdr:row>
      <xdr:rowOff>106321</xdr:rowOff>
    </xdr:to>
    <xdr:sp macro="" textlink="">
      <xdr:nvSpPr>
        <xdr:cNvPr id="707" name="楕円 706"/>
        <xdr:cNvSpPr/>
      </xdr:nvSpPr>
      <xdr:spPr>
        <a:xfrm>
          <a:off x="14541500" y="16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97448</xdr:rowOff>
    </xdr:from>
    <xdr:ext cx="469744" cy="259045"/>
    <xdr:sp macro="" textlink="">
      <xdr:nvSpPr>
        <xdr:cNvPr id="708" name="テキスト ボックス 707"/>
        <xdr:cNvSpPr txBox="1"/>
      </xdr:nvSpPr>
      <xdr:spPr>
        <a:xfrm>
          <a:off x="14357428" y="168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22231</xdr:rowOff>
    </xdr:from>
    <xdr:to>
      <xdr:col>72</xdr:col>
      <xdr:colOff>38100</xdr:colOff>
      <xdr:row>98</xdr:row>
      <xdr:rowOff>123831</xdr:rowOff>
    </xdr:to>
    <xdr:sp macro="" textlink="">
      <xdr:nvSpPr>
        <xdr:cNvPr id="709" name="楕円 708"/>
        <xdr:cNvSpPr/>
      </xdr:nvSpPr>
      <xdr:spPr>
        <a:xfrm>
          <a:off x="13652500" y="168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114958</xdr:rowOff>
    </xdr:from>
    <xdr:ext cx="469744" cy="259045"/>
    <xdr:sp macro="" textlink="">
      <xdr:nvSpPr>
        <xdr:cNvPr id="710" name="テキスト ボックス 709"/>
        <xdr:cNvSpPr txBox="1"/>
      </xdr:nvSpPr>
      <xdr:spPr>
        <a:xfrm>
          <a:off x="13468428" y="169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21234</xdr:rowOff>
    </xdr:from>
    <xdr:to>
      <xdr:col>67</xdr:col>
      <xdr:colOff>101600</xdr:colOff>
      <xdr:row>98</xdr:row>
      <xdr:rowOff>122834</xdr:rowOff>
    </xdr:to>
    <xdr:sp macro="" textlink="">
      <xdr:nvSpPr>
        <xdr:cNvPr id="711" name="楕円 710"/>
        <xdr:cNvSpPr/>
      </xdr:nvSpPr>
      <xdr:spPr>
        <a:xfrm>
          <a:off x="12763500" y="168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113961</xdr:rowOff>
    </xdr:from>
    <xdr:ext cx="469744" cy="259045"/>
    <xdr:sp macro="" textlink="">
      <xdr:nvSpPr>
        <xdr:cNvPr id="712" name="テキスト ボックス 711"/>
        <xdr:cNvSpPr txBox="1"/>
      </xdr:nvSpPr>
      <xdr:spPr>
        <a:xfrm>
          <a:off x="12579428" y="1691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30505</xdr:rowOff>
    </xdr:from>
    <xdr:to>
      <xdr:col>116</xdr:col>
      <xdr:colOff>63500</xdr:colOff>
      <xdr:row>39</xdr:row>
      <xdr:rowOff>30582</xdr:rowOff>
    </xdr:to>
    <xdr:cxnSp macro="">
      <xdr:nvCxnSpPr>
        <xdr:cNvPr id="741" name="直線コネクタ 740"/>
        <xdr:cNvCxnSpPr/>
      </xdr:nvCxnSpPr>
      <xdr:spPr>
        <a:xfrm>
          <a:off x="21323300" y="6717055"/>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30429</xdr:rowOff>
    </xdr:from>
    <xdr:to>
      <xdr:col>111</xdr:col>
      <xdr:colOff>177800</xdr:colOff>
      <xdr:row>39</xdr:row>
      <xdr:rowOff>30505</xdr:rowOff>
    </xdr:to>
    <xdr:cxnSp macro="">
      <xdr:nvCxnSpPr>
        <xdr:cNvPr id="744" name="直線コネクタ 743"/>
        <xdr:cNvCxnSpPr/>
      </xdr:nvCxnSpPr>
      <xdr:spPr>
        <a:xfrm>
          <a:off x="20434300" y="67169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30276</xdr:rowOff>
    </xdr:from>
    <xdr:to>
      <xdr:col>107</xdr:col>
      <xdr:colOff>50800</xdr:colOff>
      <xdr:row>39</xdr:row>
      <xdr:rowOff>30429</xdr:rowOff>
    </xdr:to>
    <xdr:cxnSp macro="">
      <xdr:nvCxnSpPr>
        <xdr:cNvPr id="747" name="直線コネクタ 746"/>
        <xdr:cNvCxnSpPr/>
      </xdr:nvCxnSpPr>
      <xdr:spPr>
        <a:xfrm>
          <a:off x="19545300" y="671682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30200</xdr:rowOff>
    </xdr:from>
    <xdr:to>
      <xdr:col>102</xdr:col>
      <xdr:colOff>114300</xdr:colOff>
      <xdr:row>39</xdr:row>
      <xdr:rowOff>30276</xdr:rowOff>
    </xdr:to>
    <xdr:cxnSp macro="">
      <xdr:nvCxnSpPr>
        <xdr:cNvPr id="750" name="直線コネクタ 749"/>
        <xdr:cNvCxnSpPr/>
      </xdr:nvCxnSpPr>
      <xdr:spPr>
        <a:xfrm>
          <a:off x="18656300" y="671675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151232</xdr:rowOff>
    </xdr:from>
    <xdr:to>
      <xdr:col>116</xdr:col>
      <xdr:colOff>114300</xdr:colOff>
      <xdr:row>39</xdr:row>
      <xdr:rowOff>81382</xdr:rowOff>
    </xdr:to>
    <xdr:sp macro="" textlink="">
      <xdr:nvSpPr>
        <xdr:cNvPr id="760" name="楕円 759"/>
        <xdr:cNvSpPr/>
      </xdr:nvSpPr>
      <xdr:spPr>
        <a:xfrm>
          <a:off x="221107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66159</xdr:rowOff>
    </xdr:from>
    <xdr:ext cx="378565" cy="259045"/>
    <xdr:sp macro="" textlink="">
      <xdr:nvSpPr>
        <xdr:cNvPr id="761" name="投資及び出資金該当値テキスト"/>
        <xdr:cNvSpPr txBox="1"/>
      </xdr:nvSpPr>
      <xdr:spPr>
        <a:xfrm>
          <a:off x="22212300" y="65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151155</xdr:rowOff>
    </xdr:from>
    <xdr:to>
      <xdr:col>112</xdr:col>
      <xdr:colOff>38100</xdr:colOff>
      <xdr:row>39</xdr:row>
      <xdr:rowOff>81305</xdr:rowOff>
    </xdr:to>
    <xdr:sp macro="" textlink="">
      <xdr:nvSpPr>
        <xdr:cNvPr id="762" name="楕円 761"/>
        <xdr:cNvSpPr/>
      </xdr:nvSpPr>
      <xdr:spPr>
        <a:xfrm>
          <a:off x="21272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72432</xdr:rowOff>
    </xdr:from>
    <xdr:ext cx="378565" cy="259045"/>
    <xdr:sp macro="" textlink="">
      <xdr:nvSpPr>
        <xdr:cNvPr id="763" name="テキスト ボックス 762"/>
        <xdr:cNvSpPr txBox="1"/>
      </xdr:nvSpPr>
      <xdr:spPr>
        <a:xfrm>
          <a:off x="21134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151079</xdr:rowOff>
    </xdr:from>
    <xdr:to>
      <xdr:col>107</xdr:col>
      <xdr:colOff>101600</xdr:colOff>
      <xdr:row>39</xdr:row>
      <xdr:rowOff>81229</xdr:rowOff>
    </xdr:to>
    <xdr:sp macro="" textlink="">
      <xdr:nvSpPr>
        <xdr:cNvPr id="764" name="楕円 763"/>
        <xdr:cNvSpPr/>
      </xdr:nvSpPr>
      <xdr:spPr>
        <a:xfrm>
          <a:off x="20383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72356</xdr:rowOff>
    </xdr:from>
    <xdr:ext cx="378565" cy="259045"/>
    <xdr:sp macro="" textlink="">
      <xdr:nvSpPr>
        <xdr:cNvPr id="765" name="テキスト ボックス 764"/>
        <xdr:cNvSpPr txBox="1"/>
      </xdr:nvSpPr>
      <xdr:spPr>
        <a:xfrm>
          <a:off x="20245017" y="6758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150926</xdr:rowOff>
    </xdr:from>
    <xdr:to>
      <xdr:col>102</xdr:col>
      <xdr:colOff>165100</xdr:colOff>
      <xdr:row>39</xdr:row>
      <xdr:rowOff>81076</xdr:rowOff>
    </xdr:to>
    <xdr:sp macro="" textlink="">
      <xdr:nvSpPr>
        <xdr:cNvPr id="766" name="楕円 765"/>
        <xdr:cNvSpPr/>
      </xdr:nvSpPr>
      <xdr:spPr>
        <a:xfrm>
          <a:off x="19494500" y="66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72203</xdr:rowOff>
    </xdr:from>
    <xdr:ext cx="378565" cy="259045"/>
    <xdr:sp macro="" textlink="">
      <xdr:nvSpPr>
        <xdr:cNvPr id="767" name="テキスト ボックス 766"/>
        <xdr:cNvSpPr txBox="1"/>
      </xdr:nvSpPr>
      <xdr:spPr>
        <a:xfrm>
          <a:off x="19356017" y="675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150850</xdr:rowOff>
    </xdr:from>
    <xdr:to>
      <xdr:col>98</xdr:col>
      <xdr:colOff>38100</xdr:colOff>
      <xdr:row>39</xdr:row>
      <xdr:rowOff>81000</xdr:rowOff>
    </xdr:to>
    <xdr:sp macro="" textlink="">
      <xdr:nvSpPr>
        <xdr:cNvPr id="768" name="楕円 767"/>
        <xdr:cNvSpPr/>
      </xdr:nvSpPr>
      <xdr:spPr>
        <a:xfrm>
          <a:off x="18605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72127</xdr:rowOff>
    </xdr:from>
    <xdr:ext cx="378565" cy="259045"/>
    <xdr:sp macro="" textlink="">
      <xdr:nvSpPr>
        <xdr:cNvPr id="769" name="テキスト ボックス 768"/>
        <xdr:cNvSpPr txBox="1"/>
      </xdr:nvSpPr>
      <xdr:spPr>
        <a:xfrm>
          <a:off x="18467017" y="67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118806</xdr:rowOff>
    </xdr:from>
    <xdr:to>
      <xdr:col>116</xdr:col>
      <xdr:colOff>63500</xdr:colOff>
      <xdr:row>58</xdr:row>
      <xdr:rowOff>118943</xdr:rowOff>
    </xdr:to>
    <xdr:cxnSp macro="">
      <xdr:nvCxnSpPr>
        <xdr:cNvPr id="796" name="直線コネクタ 795"/>
        <xdr:cNvCxnSpPr/>
      </xdr:nvCxnSpPr>
      <xdr:spPr>
        <a:xfrm>
          <a:off x="21323300" y="10062906"/>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118669</xdr:rowOff>
    </xdr:from>
    <xdr:to>
      <xdr:col>111</xdr:col>
      <xdr:colOff>177800</xdr:colOff>
      <xdr:row>58</xdr:row>
      <xdr:rowOff>118806</xdr:rowOff>
    </xdr:to>
    <xdr:cxnSp macro="">
      <xdr:nvCxnSpPr>
        <xdr:cNvPr id="799" name="直線コネクタ 798"/>
        <xdr:cNvCxnSpPr/>
      </xdr:nvCxnSpPr>
      <xdr:spPr>
        <a:xfrm>
          <a:off x="20434300" y="1006276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118532</xdr:rowOff>
    </xdr:from>
    <xdr:to>
      <xdr:col>107</xdr:col>
      <xdr:colOff>50800</xdr:colOff>
      <xdr:row>58</xdr:row>
      <xdr:rowOff>118669</xdr:rowOff>
    </xdr:to>
    <xdr:cxnSp macro="">
      <xdr:nvCxnSpPr>
        <xdr:cNvPr id="802" name="直線コネクタ 801"/>
        <xdr:cNvCxnSpPr/>
      </xdr:nvCxnSpPr>
      <xdr:spPr>
        <a:xfrm>
          <a:off x="19545300" y="1006263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118349</xdr:rowOff>
    </xdr:from>
    <xdr:to>
      <xdr:col>102</xdr:col>
      <xdr:colOff>114300</xdr:colOff>
      <xdr:row>58</xdr:row>
      <xdr:rowOff>118532</xdr:rowOff>
    </xdr:to>
    <xdr:cxnSp macro="">
      <xdr:nvCxnSpPr>
        <xdr:cNvPr id="805" name="直線コネクタ 804"/>
        <xdr:cNvCxnSpPr/>
      </xdr:nvCxnSpPr>
      <xdr:spPr>
        <a:xfrm>
          <a:off x="18656300" y="1006244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68143</xdr:rowOff>
    </xdr:from>
    <xdr:to>
      <xdr:col>116</xdr:col>
      <xdr:colOff>114300</xdr:colOff>
      <xdr:row>58</xdr:row>
      <xdr:rowOff>169743</xdr:rowOff>
    </xdr:to>
    <xdr:sp macro="" textlink="">
      <xdr:nvSpPr>
        <xdr:cNvPr id="815" name="楕円 814"/>
        <xdr:cNvSpPr/>
      </xdr:nvSpPr>
      <xdr:spPr>
        <a:xfrm>
          <a:off x="22110700" y="10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154520</xdr:rowOff>
    </xdr:from>
    <xdr:ext cx="378565" cy="259045"/>
    <xdr:sp macro="" textlink="">
      <xdr:nvSpPr>
        <xdr:cNvPr id="816" name="貸付金該当値テキスト"/>
        <xdr:cNvSpPr txBox="1"/>
      </xdr:nvSpPr>
      <xdr:spPr>
        <a:xfrm>
          <a:off x="22212300" y="9927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68006</xdr:rowOff>
    </xdr:from>
    <xdr:to>
      <xdr:col>112</xdr:col>
      <xdr:colOff>38100</xdr:colOff>
      <xdr:row>58</xdr:row>
      <xdr:rowOff>169606</xdr:rowOff>
    </xdr:to>
    <xdr:sp macro="" textlink="">
      <xdr:nvSpPr>
        <xdr:cNvPr id="817" name="楕円 816"/>
        <xdr:cNvSpPr/>
      </xdr:nvSpPr>
      <xdr:spPr>
        <a:xfrm>
          <a:off x="212725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160733</xdr:rowOff>
    </xdr:from>
    <xdr:ext cx="378565" cy="259045"/>
    <xdr:sp macro="" textlink="">
      <xdr:nvSpPr>
        <xdr:cNvPr id="818" name="テキスト ボックス 817"/>
        <xdr:cNvSpPr txBox="1"/>
      </xdr:nvSpPr>
      <xdr:spPr>
        <a:xfrm>
          <a:off x="21134017" y="1010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67869</xdr:rowOff>
    </xdr:from>
    <xdr:to>
      <xdr:col>107</xdr:col>
      <xdr:colOff>101600</xdr:colOff>
      <xdr:row>58</xdr:row>
      <xdr:rowOff>169469</xdr:rowOff>
    </xdr:to>
    <xdr:sp macro="" textlink="">
      <xdr:nvSpPr>
        <xdr:cNvPr id="819" name="楕円 818"/>
        <xdr:cNvSpPr/>
      </xdr:nvSpPr>
      <xdr:spPr>
        <a:xfrm>
          <a:off x="20383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160596</xdr:rowOff>
    </xdr:from>
    <xdr:ext cx="378565" cy="259045"/>
    <xdr:sp macro="" textlink="">
      <xdr:nvSpPr>
        <xdr:cNvPr id="820" name="テキスト ボックス 819"/>
        <xdr:cNvSpPr txBox="1"/>
      </xdr:nvSpPr>
      <xdr:spPr>
        <a:xfrm>
          <a:off x="20245017" y="1010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67732</xdr:rowOff>
    </xdr:from>
    <xdr:to>
      <xdr:col>102</xdr:col>
      <xdr:colOff>165100</xdr:colOff>
      <xdr:row>58</xdr:row>
      <xdr:rowOff>169332</xdr:rowOff>
    </xdr:to>
    <xdr:sp macro="" textlink="">
      <xdr:nvSpPr>
        <xdr:cNvPr id="821" name="楕円 820"/>
        <xdr:cNvSpPr/>
      </xdr:nvSpPr>
      <xdr:spPr>
        <a:xfrm>
          <a:off x="19494500" y="100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160459</xdr:rowOff>
    </xdr:from>
    <xdr:ext cx="378565" cy="259045"/>
    <xdr:sp macro="" textlink="">
      <xdr:nvSpPr>
        <xdr:cNvPr id="822" name="テキスト ボックス 821"/>
        <xdr:cNvSpPr txBox="1"/>
      </xdr:nvSpPr>
      <xdr:spPr>
        <a:xfrm>
          <a:off x="19356017" y="1010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67549</xdr:rowOff>
    </xdr:from>
    <xdr:to>
      <xdr:col>98</xdr:col>
      <xdr:colOff>38100</xdr:colOff>
      <xdr:row>58</xdr:row>
      <xdr:rowOff>169149</xdr:rowOff>
    </xdr:to>
    <xdr:sp macro="" textlink="">
      <xdr:nvSpPr>
        <xdr:cNvPr id="823" name="楕円 822"/>
        <xdr:cNvSpPr/>
      </xdr:nvSpPr>
      <xdr:spPr>
        <a:xfrm>
          <a:off x="18605500" y="100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160276</xdr:rowOff>
    </xdr:from>
    <xdr:ext cx="378565" cy="259045"/>
    <xdr:sp macro="" textlink="">
      <xdr:nvSpPr>
        <xdr:cNvPr id="824" name="テキスト ボックス 823"/>
        <xdr:cNvSpPr txBox="1"/>
      </xdr:nvSpPr>
      <xdr:spPr>
        <a:xfrm>
          <a:off x="18467017" y="1010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15407</xdr:rowOff>
    </xdr:from>
    <xdr:to>
      <xdr:col>116</xdr:col>
      <xdr:colOff>63500</xdr:colOff>
      <xdr:row>77</xdr:row>
      <xdr:rowOff>64066</xdr:rowOff>
    </xdr:to>
    <xdr:cxnSp macro="">
      <xdr:nvCxnSpPr>
        <xdr:cNvPr id="855" name="直線コネクタ 854"/>
        <xdr:cNvCxnSpPr/>
      </xdr:nvCxnSpPr>
      <xdr:spPr>
        <a:xfrm>
          <a:off x="21323300" y="13217057"/>
          <a:ext cx="8382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15407</xdr:rowOff>
    </xdr:from>
    <xdr:to>
      <xdr:col>111</xdr:col>
      <xdr:colOff>177800</xdr:colOff>
      <xdr:row>77</xdr:row>
      <xdr:rowOff>20991</xdr:rowOff>
    </xdr:to>
    <xdr:cxnSp macro="">
      <xdr:nvCxnSpPr>
        <xdr:cNvPr id="858" name="直線コネクタ 857"/>
        <xdr:cNvCxnSpPr/>
      </xdr:nvCxnSpPr>
      <xdr:spPr>
        <a:xfrm flipV="1">
          <a:off x="20434300" y="13217057"/>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20991</xdr:rowOff>
    </xdr:from>
    <xdr:to>
      <xdr:col>107</xdr:col>
      <xdr:colOff>50800</xdr:colOff>
      <xdr:row>77</xdr:row>
      <xdr:rowOff>22020</xdr:rowOff>
    </xdr:to>
    <xdr:cxnSp macro="">
      <xdr:nvCxnSpPr>
        <xdr:cNvPr id="861" name="直線コネクタ 860"/>
        <xdr:cNvCxnSpPr/>
      </xdr:nvCxnSpPr>
      <xdr:spPr>
        <a:xfrm flipV="1">
          <a:off x="19545300" y="1322264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22020</xdr:rowOff>
    </xdr:from>
    <xdr:to>
      <xdr:col>102</xdr:col>
      <xdr:colOff>114300</xdr:colOff>
      <xdr:row>77</xdr:row>
      <xdr:rowOff>25695</xdr:rowOff>
    </xdr:to>
    <xdr:cxnSp macro="">
      <xdr:nvCxnSpPr>
        <xdr:cNvPr id="864" name="直線コネクタ 863"/>
        <xdr:cNvCxnSpPr/>
      </xdr:nvCxnSpPr>
      <xdr:spPr>
        <a:xfrm flipV="1">
          <a:off x="18656300" y="13223670"/>
          <a:ext cx="889000" cy="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13266</xdr:rowOff>
    </xdr:from>
    <xdr:to>
      <xdr:col>116</xdr:col>
      <xdr:colOff>114300</xdr:colOff>
      <xdr:row>77</xdr:row>
      <xdr:rowOff>114866</xdr:rowOff>
    </xdr:to>
    <xdr:sp macro="" textlink="">
      <xdr:nvSpPr>
        <xdr:cNvPr id="874" name="楕円 873"/>
        <xdr:cNvSpPr/>
      </xdr:nvSpPr>
      <xdr:spPr>
        <a:xfrm>
          <a:off x="22110700" y="1321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163143</xdr:rowOff>
    </xdr:from>
    <xdr:ext cx="534377" cy="259045"/>
    <xdr:sp macro="" textlink="">
      <xdr:nvSpPr>
        <xdr:cNvPr id="875" name="繰出金該当値テキスト"/>
        <xdr:cNvSpPr txBox="1"/>
      </xdr:nvSpPr>
      <xdr:spPr>
        <a:xfrm>
          <a:off x="22212300" y="131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136057</xdr:rowOff>
    </xdr:from>
    <xdr:to>
      <xdr:col>112</xdr:col>
      <xdr:colOff>38100</xdr:colOff>
      <xdr:row>77</xdr:row>
      <xdr:rowOff>66207</xdr:rowOff>
    </xdr:to>
    <xdr:sp macro="" textlink="">
      <xdr:nvSpPr>
        <xdr:cNvPr id="876" name="楕円 875"/>
        <xdr:cNvSpPr/>
      </xdr:nvSpPr>
      <xdr:spPr>
        <a:xfrm>
          <a:off x="21272500" y="13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57334</xdr:rowOff>
    </xdr:from>
    <xdr:ext cx="534377" cy="259045"/>
    <xdr:sp macro="" textlink="">
      <xdr:nvSpPr>
        <xdr:cNvPr id="877" name="テキスト ボックス 876"/>
        <xdr:cNvSpPr txBox="1"/>
      </xdr:nvSpPr>
      <xdr:spPr>
        <a:xfrm>
          <a:off x="21056111" y="132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141641</xdr:rowOff>
    </xdr:from>
    <xdr:to>
      <xdr:col>107</xdr:col>
      <xdr:colOff>101600</xdr:colOff>
      <xdr:row>77</xdr:row>
      <xdr:rowOff>71791</xdr:rowOff>
    </xdr:to>
    <xdr:sp macro="" textlink="">
      <xdr:nvSpPr>
        <xdr:cNvPr id="878" name="楕円 877"/>
        <xdr:cNvSpPr/>
      </xdr:nvSpPr>
      <xdr:spPr>
        <a:xfrm>
          <a:off x="20383500" y="1317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62918</xdr:rowOff>
    </xdr:from>
    <xdr:ext cx="534377" cy="259045"/>
    <xdr:sp macro="" textlink="">
      <xdr:nvSpPr>
        <xdr:cNvPr id="879" name="テキスト ボックス 878"/>
        <xdr:cNvSpPr txBox="1"/>
      </xdr:nvSpPr>
      <xdr:spPr>
        <a:xfrm>
          <a:off x="20167111" y="1326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142670</xdr:rowOff>
    </xdr:from>
    <xdr:to>
      <xdr:col>102</xdr:col>
      <xdr:colOff>165100</xdr:colOff>
      <xdr:row>77</xdr:row>
      <xdr:rowOff>72820</xdr:rowOff>
    </xdr:to>
    <xdr:sp macro="" textlink="">
      <xdr:nvSpPr>
        <xdr:cNvPr id="880" name="楕円 879"/>
        <xdr:cNvSpPr/>
      </xdr:nvSpPr>
      <xdr:spPr>
        <a:xfrm>
          <a:off x="19494500" y="131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63947</xdr:rowOff>
    </xdr:from>
    <xdr:ext cx="534377" cy="259045"/>
    <xdr:sp macro="" textlink="">
      <xdr:nvSpPr>
        <xdr:cNvPr id="881" name="テキスト ボックス 880"/>
        <xdr:cNvSpPr txBox="1"/>
      </xdr:nvSpPr>
      <xdr:spPr>
        <a:xfrm>
          <a:off x="19278111" y="132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146345</xdr:rowOff>
    </xdr:from>
    <xdr:to>
      <xdr:col>98</xdr:col>
      <xdr:colOff>38100</xdr:colOff>
      <xdr:row>77</xdr:row>
      <xdr:rowOff>76495</xdr:rowOff>
    </xdr:to>
    <xdr:sp macro="" textlink="">
      <xdr:nvSpPr>
        <xdr:cNvPr id="882" name="楕円 881"/>
        <xdr:cNvSpPr/>
      </xdr:nvSpPr>
      <xdr:spPr>
        <a:xfrm>
          <a:off x="18605500" y="131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67622</xdr:rowOff>
    </xdr:from>
    <xdr:ext cx="534377" cy="259045"/>
    <xdr:sp macro="" textlink="">
      <xdr:nvSpPr>
        <xdr:cNvPr id="883" name="テキスト ボックス 882"/>
        <xdr:cNvSpPr txBox="1"/>
      </xdr:nvSpPr>
      <xdr:spPr>
        <a:xfrm>
          <a:off x="18389111" y="132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扶助費が一番高く、</a:t>
          </a:r>
          <a:r>
            <a:rPr lang="en-US" altLang="ja-JP" sz="1100" b="0">
              <a:solidFill>
                <a:schemeClr val="dk1"/>
              </a:solidFill>
              <a:effectLst/>
              <a:latin typeface="+mn-lt"/>
              <a:ea typeface="+mn-ea"/>
              <a:cs typeface="+mn-cs"/>
            </a:rPr>
            <a:t>73,739</a:t>
          </a:r>
          <a:r>
            <a:rPr lang="ja-JP" altLang="ja-JP" sz="1100" b="0">
              <a:solidFill>
                <a:schemeClr val="dk1"/>
              </a:solidFill>
              <a:effectLst/>
              <a:latin typeface="+mn-lt"/>
              <a:ea typeface="+mn-ea"/>
              <a:cs typeface="+mn-cs"/>
            </a:rPr>
            <a:t>円になっています。保育所費</a:t>
          </a:r>
          <a:r>
            <a:rPr lang="ja-JP" altLang="en-US" sz="1100" b="0">
              <a:solidFill>
                <a:schemeClr val="dk1"/>
              </a:solidFill>
              <a:effectLst/>
              <a:latin typeface="+mn-lt"/>
              <a:ea typeface="+mn-ea"/>
              <a:cs typeface="+mn-cs"/>
            </a:rPr>
            <a:t>や幼稚園事業</a:t>
          </a:r>
          <a:r>
            <a:rPr lang="ja-JP" altLang="ja-JP" sz="1100" b="0">
              <a:solidFill>
                <a:schemeClr val="dk1"/>
              </a:solidFill>
              <a:effectLst/>
              <a:latin typeface="+mn-lt"/>
              <a:ea typeface="+mn-ea"/>
              <a:cs typeface="+mn-cs"/>
            </a:rPr>
            <a:t>が増加の要因で、人口増加も受けて年々増加傾向にあります。</a:t>
          </a:r>
          <a:r>
            <a:rPr lang="ja-JP" altLang="en-US" sz="1100" b="0">
              <a:solidFill>
                <a:schemeClr val="dk1"/>
              </a:solidFill>
              <a:effectLst/>
              <a:latin typeface="+mn-lt"/>
              <a:ea typeface="+mn-ea"/>
              <a:cs typeface="+mn-cs"/>
            </a:rPr>
            <a:t>今後は障害者福祉でも増加する懸念があり、今後の動向に注視が必要です。</a:t>
          </a:r>
          <a:endParaRPr lang="ja-JP" altLang="ja-JP" sz="1400">
            <a:effectLst/>
          </a:endParaRPr>
        </a:p>
        <a:p>
          <a:r>
            <a:rPr lang="ja-JP" altLang="ja-JP" sz="1100" b="0">
              <a:solidFill>
                <a:schemeClr val="dk1"/>
              </a:solidFill>
              <a:effectLst/>
              <a:latin typeface="+mn-lt"/>
              <a:ea typeface="+mn-ea"/>
              <a:cs typeface="+mn-cs"/>
            </a:rPr>
            <a:t>２番目は物件費で、</a:t>
          </a:r>
          <a:r>
            <a:rPr lang="en-US" altLang="ja-JP" sz="1100" b="0">
              <a:solidFill>
                <a:schemeClr val="dk1"/>
              </a:solidFill>
              <a:effectLst/>
              <a:latin typeface="+mn-lt"/>
              <a:ea typeface="+mn-ea"/>
              <a:cs typeface="+mn-cs"/>
            </a:rPr>
            <a:t>64,373</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民生費の賃金</a:t>
          </a:r>
          <a:r>
            <a:rPr lang="ja-JP" altLang="ja-JP" sz="1100" b="0">
              <a:solidFill>
                <a:schemeClr val="dk1"/>
              </a:solidFill>
              <a:effectLst/>
              <a:latin typeface="+mn-lt"/>
              <a:ea typeface="+mn-ea"/>
              <a:cs typeface="+mn-cs"/>
            </a:rPr>
            <a:t>の増加が主な要因です</a:t>
          </a:r>
          <a:r>
            <a:rPr lang="ja-JP" altLang="en-US" sz="1100" b="0">
              <a:solidFill>
                <a:schemeClr val="dk1"/>
              </a:solidFill>
              <a:effectLst/>
              <a:latin typeface="+mn-lt"/>
              <a:ea typeface="+mn-ea"/>
              <a:cs typeface="+mn-cs"/>
            </a:rPr>
            <a:t>が、会計年度職員制度の導入により今後の動向は注視が必要です。</a:t>
          </a:r>
          <a:endParaRPr lang="ja-JP" altLang="ja-JP" sz="1400">
            <a:effectLst/>
          </a:endParaRPr>
        </a:p>
        <a:p>
          <a:r>
            <a:rPr lang="ja-JP" altLang="ja-JP" sz="1100" b="0">
              <a:solidFill>
                <a:schemeClr val="dk1"/>
              </a:solidFill>
              <a:effectLst/>
              <a:latin typeface="+mn-lt"/>
              <a:ea typeface="+mn-ea"/>
              <a:cs typeface="+mn-cs"/>
            </a:rPr>
            <a:t>３番目は人件費で、</a:t>
          </a:r>
          <a:r>
            <a:rPr lang="en-US" altLang="ja-JP" sz="1100" b="0">
              <a:solidFill>
                <a:schemeClr val="dk1"/>
              </a:solidFill>
              <a:effectLst/>
              <a:latin typeface="+mn-lt"/>
              <a:ea typeface="+mn-ea"/>
              <a:cs typeface="+mn-cs"/>
            </a:rPr>
            <a:t>46,508</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消防職員の岐阜市への移籍</a:t>
          </a:r>
          <a:r>
            <a:rPr lang="ja-JP" altLang="ja-JP" sz="1100" b="0">
              <a:solidFill>
                <a:schemeClr val="dk1"/>
              </a:solidFill>
              <a:effectLst/>
              <a:latin typeface="+mn-lt"/>
              <a:ea typeface="+mn-ea"/>
              <a:cs typeface="+mn-cs"/>
            </a:rPr>
            <a:t>により前年度より</a:t>
          </a:r>
          <a:r>
            <a:rPr lang="en-US" altLang="ja-JP" sz="1100" b="0">
              <a:solidFill>
                <a:schemeClr val="dk1"/>
              </a:solidFill>
              <a:effectLst/>
              <a:latin typeface="+mn-lt"/>
              <a:ea typeface="+mn-ea"/>
              <a:cs typeface="+mn-cs"/>
            </a:rPr>
            <a:t>8,871</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と大きく減少</a:t>
          </a:r>
          <a:r>
            <a:rPr lang="ja-JP" altLang="ja-JP" sz="1100" b="0">
              <a:solidFill>
                <a:schemeClr val="dk1"/>
              </a:solidFill>
              <a:effectLst/>
              <a:latin typeface="+mn-lt"/>
              <a:ea typeface="+mn-ea"/>
              <a:cs typeface="+mn-cs"/>
            </a:rPr>
            <a:t>しました。</a:t>
          </a:r>
          <a:endParaRPr lang="ja-JP" altLang="ja-JP" sz="1400">
            <a:effectLst/>
          </a:endParaRPr>
        </a:p>
        <a:p>
          <a:r>
            <a:rPr lang="ja-JP" altLang="ja-JP" sz="1100" b="0">
              <a:solidFill>
                <a:schemeClr val="dk1"/>
              </a:solidFill>
              <a:effectLst/>
              <a:latin typeface="+mn-lt"/>
              <a:ea typeface="+mn-ea"/>
              <a:cs typeface="+mn-cs"/>
            </a:rPr>
            <a:t>４番目は</a:t>
          </a:r>
          <a:r>
            <a:rPr lang="ja-JP" altLang="en-US" sz="1100" b="0">
              <a:solidFill>
                <a:schemeClr val="dk1"/>
              </a:solidFill>
              <a:effectLst/>
              <a:latin typeface="+mn-lt"/>
              <a:ea typeface="+mn-ea"/>
              <a:cs typeface="+mn-cs"/>
            </a:rPr>
            <a:t>補助費等で、</a:t>
          </a:r>
          <a:r>
            <a:rPr lang="en-US" altLang="ja-JP" sz="1100" b="0">
              <a:solidFill>
                <a:schemeClr val="dk1"/>
              </a:solidFill>
              <a:effectLst/>
              <a:latin typeface="+mn-lt"/>
              <a:ea typeface="+mn-ea"/>
              <a:cs typeface="+mn-cs"/>
            </a:rPr>
            <a:t>36,997</a:t>
          </a:r>
          <a:r>
            <a:rPr lang="ja-JP" altLang="en-US" sz="1100" b="0">
              <a:solidFill>
                <a:schemeClr val="dk1"/>
              </a:solidFill>
              <a:effectLst/>
              <a:latin typeface="+mn-lt"/>
              <a:ea typeface="+mn-ea"/>
              <a:cs typeface="+mn-cs"/>
            </a:rPr>
            <a:t>円になっています。下水道事業の企業会計化により繰出金が補助費となったことのほか、プレミアム付き商品券事業により増加しています。</a:t>
          </a:r>
          <a:endParaRPr lang="en-US" altLang="ja-JP" sz="1100" b="0">
            <a:solidFill>
              <a:schemeClr val="dk1"/>
            </a:solidFill>
            <a:effectLst/>
            <a:latin typeface="+mn-lt"/>
            <a:ea typeface="+mn-ea"/>
            <a:cs typeface="+mn-cs"/>
          </a:endParaRPr>
        </a:p>
        <a:p>
          <a:r>
            <a:rPr lang="ja-JP" altLang="ja-JP" sz="1100" b="0">
              <a:solidFill>
                <a:schemeClr val="dk1"/>
              </a:solidFill>
              <a:effectLst/>
              <a:latin typeface="+mn-lt"/>
              <a:ea typeface="+mn-ea"/>
              <a:cs typeface="+mn-cs"/>
            </a:rPr>
            <a:t>５番目は普通建設事業費で、</a:t>
          </a:r>
          <a:r>
            <a:rPr lang="en-US" altLang="ja-JP" sz="1100" b="0">
              <a:solidFill>
                <a:schemeClr val="dk1"/>
              </a:solidFill>
              <a:effectLst/>
              <a:latin typeface="+mn-lt"/>
              <a:ea typeface="+mn-ea"/>
              <a:cs typeface="+mn-cs"/>
            </a:rPr>
            <a:t>29,460</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私立保育所の整備事業への補助が無くなったことや中学校改修工事の事業費が縮小したこと</a:t>
          </a:r>
          <a:r>
            <a:rPr lang="ja-JP" altLang="ja-JP" sz="1100" b="0">
              <a:solidFill>
                <a:schemeClr val="dk1"/>
              </a:solidFill>
              <a:effectLst/>
              <a:latin typeface="+mn-lt"/>
              <a:ea typeface="+mn-ea"/>
              <a:cs typeface="+mn-cs"/>
            </a:rPr>
            <a:t>もあり、前年度比では</a:t>
          </a:r>
          <a:r>
            <a:rPr lang="en-US" altLang="ja-JP" sz="1100" b="0">
              <a:solidFill>
                <a:schemeClr val="dk1"/>
              </a:solidFill>
              <a:effectLst/>
              <a:latin typeface="+mn-lt"/>
              <a:ea typeface="+mn-ea"/>
              <a:cs typeface="+mn-cs"/>
            </a:rPr>
            <a:t>13,333</a:t>
          </a:r>
          <a:r>
            <a:rPr lang="ja-JP" altLang="ja-JP" sz="1100" b="0">
              <a:solidFill>
                <a:schemeClr val="dk1"/>
              </a:solidFill>
              <a:effectLst/>
              <a:latin typeface="+mn-lt"/>
              <a:ea typeface="+mn-ea"/>
              <a:cs typeface="+mn-cs"/>
            </a:rPr>
            <a:t>円の減額となっています。</a:t>
          </a:r>
          <a:r>
            <a:rPr lang="ja-JP" altLang="en-US" sz="1100" b="0">
              <a:solidFill>
                <a:schemeClr val="dk1"/>
              </a:solidFill>
              <a:effectLst/>
              <a:latin typeface="+mn-lt"/>
              <a:ea typeface="+mn-ea"/>
              <a:cs typeface="+mn-cs"/>
            </a:rPr>
            <a:t>今後、</a:t>
          </a:r>
          <a:r>
            <a:rPr lang="ja-JP" altLang="ja-JP" sz="1100" b="0">
              <a:solidFill>
                <a:schemeClr val="dk1"/>
              </a:solidFill>
              <a:effectLst/>
              <a:latin typeface="+mn-lt"/>
              <a:ea typeface="+mn-ea"/>
              <a:cs typeface="+mn-cs"/>
            </a:rPr>
            <a:t>牛牧排水機場改修事業等の大規模事業が継続して</a:t>
          </a:r>
          <a:r>
            <a:rPr lang="ja-JP" altLang="en-US" sz="1100" b="0">
              <a:solidFill>
                <a:schemeClr val="dk1"/>
              </a:solidFill>
              <a:effectLst/>
              <a:latin typeface="+mn-lt"/>
              <a:ea typeface="+mn-ea"/>
              <a:cs typeface="+mn-cs"/>
            </a:rPr>
            <a:t>いるため、動向に注視が必要です。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岐阜県瑞穂市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55,055
52,619
28.19
18,157,270
17,460,603
649,341
10,806,402
11,632,441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34925</xdr:rowOff>
    </xdr:from>
    <xdr:to>
      <xdr:col>24</xdr:col>
      <xdr:colOff>63500</xdr:colOff>
      <xdr:row>37</xdr:row>
      <xdr:rowOff>65786</xdr:rowOff>
    </xdr:to>
    <xdr:cxnSp macro="">
      <xdr:nvCxnSpPr>
        <xdr:cNvPr id="61" name="直線コネクタ 60"/>
        <xdr:cNvCxnSpPr/>
      </xdr:nvCxnSpPr>
      <xdr:spPr>
        <a:xfrm>
          <a:off x="3797300" y="6378575"/>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25400</xdr:rowOff>
    </xdr:from>
    <xdr:to>
      <xdr:col>19</xdr:col>
      <xdr:colOff>177800</xdr:colOff>
      <xdr:row>37</xdr:row>
      <xdr:rowOff>34925</xdr:rowOff>
    </xdr:to>
    <xdr:cxnSp macro="">
      <xdr:nvCxnSpPr>
        <xdr:cNvPr id="64" name="直線コネクタ 63"/>
        <xdr:cNvCxnSpPr/>
      </xdr:nvCxnSpPr>
      <xdr:spPr>
        <a:xfrm>
          <a:off x="2908300" y="63690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25400</xdr:rowOff>
    </xdr:from>
    <xdr:to>
      <xdr:col>15</xdr:col>
      <xdr:colOff>50800</xdr:colOff>
      <xdr:row>37</xdr:row>
      <xdr:rowOff>117983</xdr:rowOff>
    </xdr:to>
    <xdr:cxnSp macro="">
      <xdr:nvCxnSpPr>
        <xdr:cNvPr id="67" name="直線コネクタ 66"/>
        <xdr:cNvCxnSpPr/>
      </xdr:nvCxnSpPr>
      <xdr:spPr>
        <a:xfrm flipV="1">
          <a:off x="2019300" y="6369050"/>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7874</xdr:rowOff>
    </xdr:from>
    <xdr:to>
      <xdr:col>10</xdr:col>
      <xdr:colOff>114300</xdr:colOff>
      <xdr:row>37</xdr:row>
      <xdr:rowOff>117983</xdr:rowOff>
    </xdr:to>
    <xdr:cxnSp macro="">
      <xdr:nvCxnSpPr>
        <xdr:cNvPr id="70" name="直線コネクタ 69"/>
        <xdr:cNvCxnSpPr/>
      </xdr:nvCxnSpPr>
      <xdr:spPr>
        <a:xfrm>
          <a:off x="1130300" y="6351524"/>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14986</xdr:rowOff>
    </xdr:from>
    <xdr:to>
      <xdr:col>24</xdr:col>
      <xdr:colOff>114300</xdr:colOff>
      <xdr:row>37</xdr:row>
      <xdr:rowOff>116586</xdr:rowOff>
    </xdr:to>
    <xdr:sp macro="" textlink="">
      <xdr:nvSpPr>
        <xdr:cNvPr id="80" name="楕円 79"/>
        <xdr:cNvSpPr/>
      </xdr:nvSpPr>
      <xdr:spPr>
        <a:xfrm>
          <a:off x="45847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164863</xdr:rowOff>
    </xdr:from>
    <xdr:ext cx="469744" cy="259045"/>
    <xdr:sp macro="" textlink="">
      <xdr:nvSpPr>
        <xdr:cNvPr id="81" name="議会費該当値テキスト"/>
        <xdr:cNvSpPr txBox="1"/>
      </xdr:nvSpPr>
      <xdr:spPr>
        <a:xfrm>
          <a:off x="4686300"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155575</xdr:rowOff>
    </xdr:from>
    <xdr:to>
      <xdr:col>20</xdr:col>
      <xdr:colOff>38100</xdr:colOff>
      <xdr:row>37</xdr:row>
      <xdr:rowOff>85725</xdr:rowOff>
    </xdr:to>
    <xdr:sp macro="" textlink="">
      <xdr:nvSpPr>
        <xdr:cNvPr id="82" name="楕円 81"/>
        <xdr:cNvSpPr/>
      </xdr:nvSpPr>
      <xdr:spPr>
        <a:xfrm>
          <a:off x="3746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76852</xdr:rowOff>
    </xdr:from>
    <xdr:ext cx="469744" cy="259045"/>
    <xdr:sp macro="" textlink="">
      <xdr:nvSpPr>
        <xdr:cNvPr id="83" name="テキスト ボックス 82"/>
        <xdr:cNvSpPr txBox="1"/>
      </xdr:nvSpPr>
      <xdr:spPr>
        <a:xfrm>
          <a:off x="3562428" y="64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146050</xdr:rowOff>
    </xdr:from>
    <xdr:to>
      <xdr:col>15</xdr:col>
      <xdr:colOff>101600</xdr:colOff>
      <xdr:row>37</xdr:row>
      <xdr:rowOff>76200</xdr:rowOff>
    </xdr:to>
    <xdr:sp macro="" textlink="">
      <xdr:nvSpPr>
        <xdr:cNvPr id="84" name="楕円 83"/>
        <xdr:cNvSpPr/>
      </xdr:nvSpPr>
      <xdr:spPr>
        <a:xfrm>
          <a:off x="2857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67327</xdr:rowOff>
    </xdr:from>
    <xdr:ext cx="469744" cy="259045"/>
    <xdr:sp macro="" textlink="">
      <xdr:nvSpPr>
        <xdr:cNvPr id="85" name="テキスト ボックス 84"/>
        <xdr:cNvSpPr txBox="1"/>
      </xdr:nvSpPr>
      <xdr:spPr>
        <a:xfrm>
          <a:off x="2673428"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67183</xdr:rowOff>
    </xdr:from>
    <xdr:to>
      <xdr:col>10</xdr:col>
      <xdr:colOff>165100</xdr:colOff>
      <xdr:row>37</xdr:row>
      <xdr:rowOff>168783</xdr:rowOff>
    </xdr:to>
    <xdr:sp macro="" textlink="">
      <xdr:nvSpPr>
        <xdr:cNvPr id="86" name="楕円 85"/>
        <xdr:cNvSpPr/>
      </xdr:nvSpPr>
      <xdr:spPr>
        <a:xfrm>
          <a:off x="1968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159910</xdr:rowOff>
    </xdr:from>
    <xdr:ext cx="469744" cy="259045"/>
    <xdr:sp macro="" textlink="">
      <xdr:nvSpPr>
        <xdr:cNvPr id="87" name="テキスト ボックス 86"/>
        <xdr:cNvSpPr txBox="1"/>
      </xdr:nvSpPr>
      <xdr:spPr>
        <a:xfrm>
          <a:off x="1784428" y="650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128524</xdr:rowOff>
    </xdr:from>
    <xdr:to>
      <xdr:col>6</xdr:col>
      <xdr:colOff>38100</xdr:colOff>
      <xdr:row>37</xdr:row>
      <xdr:rowOff>58674</xdr:rowOff>
    </xdr:to>
    <xdr:sp macro="" textlink="">
      <xdr:nvSpPr>
        <xdr:cNvPr id="88" name="楕円 87"/>
        <xdr:cNvSpPr/>
      </xdr:nvSpPr>
      <xdr:spPr>
        <a:xfrm>
          <a:off x="1079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49801</xdr:rowOff>
    </xdr:from>
    <xdr:ext cx="469744" cy="259045"/>
    <xdr:sp macro="" textlink="">
      <xdr:nvSpPr>
        <xdr:cNvPr id="89" name="テキスト ボックス 88"/>
        <xdr:cNvSpPr txBox="1"/>
      </xdr:nvSpPr>
      <xdr:spPr>
        <a:xfrm>
          <a:off x="895428"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44186</xdr:rowOff>
    </xdr:from>
    <xdr:to>
      <xdr:col>24</xdr:col>
      <xdr:colOff>63500</xdr:colOff>
      <xdr:row>57</xdr:row>
      <xdr:rowOff>79103</xdr:rowOff>
    </xdr:to>
    <xdr:cxnSp macro="">
      <xdr:nvCxnSpPr>
        <xdr:cNvPr id="116" name="直線コネクタ 115"/>
        <xdr:cNvCxnSpPr/>
      </xdr:nvCxnSpPr>
      <xdr:spPr>
        <a:xfrm flipV="1">
          <a:off x="3797300" y="9816836"/>
          <a:ext cx="838200" cy="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79103</xdr:rowOff>
    </xdr:from>
    <xdr:to>
      <xdr:col>19</xdr:col>
      <xdr:colOff>177800</xdr:colOff>
      <xdr:row>57</xdr:row>
      <xdr:rowOff>128992</xdr:rowOff>
    </xdr:to>
    <xdr:cxnSp macro="">
      <xdr:nvCxnSpPr>
        <xdr:cNvPr id="119" name="直線コネクタ 118"/>
        <xdr:cNvCxnSpPr/>
      </xdr:nvCxnSpPr>
      <xdr:spPr>
        <a:xfrm flipV="1">
          <a:off x="2908300" y="9851753"/>
          <a:ext cx="889000" cy="4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128992</xdr:rowOff>
    </xdr:from>
    <xdr:to>
      <xdr:col>15</xdr:col>
      <xdr:colOff>50800</xdr:colOff>
      <xdr:row>57</xdr:row>
      <xdr:rowOff>134950</xdr:rowOff>
    </xdr:to>
    <xdr:cxnSp macro="">
      <xdr:nvCxnSpPr>
        <xdr:cNvPr id="122" name="直線コネクタ 121"/>
        <xdr:cNvCxnSpPr/>
      </xdr:nvCxnSpPr>
      <xdr:spPr>
        <a:xfrm flipV="1">
          <a:off x="2019300" y="990164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134950</xdr:rowOff>
    </xdr:from>
    <xdr:to>
      <xdr:col>10</xdr:col>
      <xdr:colOff>114300</xdr:colOff>
      <xdr:row>57</xdr:row>
      <xdr:rowOff>139481</xdr:rowOff>
    </xdr:to>
    <xdr:cxnSp macro="">
      <xdr:nvCxnSpPr>
        <xdr:cNvPr id="125" name="直線コネクタ 124"/>
        <xdr:cNvCxnSpPr/>
      </xdr:nvCxnSpPr>
      <xdr:spPr>
        <a:xfrm flipV="1">
          <a:off x="1130300" y="9907600"/>
          <a:ext cx="889000" cy="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164836</xdr:rowOff>
    </xdr:from>
    <xdr:to>
      <xdr:col>24</xdr:col>
      <xdr:colOff>114300</xdr:colOff>
      <xdr:row>57</xdr:row>
      <xdr:rowOff>94986</xdr:rowOff>
    </xdr:to>
    <xdr:sp macro="" textlink="">
      <xdr:nvSpPr>
        <xdr:cNvPr id="135" name="楕円 134"/>
        <xdr:cNvSpPr/>
      </xdr:nvSpPr>
      <xdr:spPr>
        <a:xfrm>
          <a:off x="4584700" y="97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143263</xdr:rowOff>
    </xdr:from>
    <xdr:ext cx="534377" cy="259045"/>
    <xdr:sp macro="" textlink="">
      <xdr:nvSpPr>
        <xdr:cNvPr id="136" name="総務費該当値テキスト"/>
        <xdr:cNvSpPr txBox="1"/>
      </xdr:nvSpPr>
      <xdr:spPr>
        <a:xfrm>
          <a:off x="4686300" y="97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28303</xdr:rowOff>
    </xdr:from>
    <xdr:to>
      <xdr:col>20</xdr:col>
      <xdr:colOff>38100</xdr:colOff>
      <xdr:row>57</xdr:row>
      <xdr:rowOff>129903</xdr:rowOff>
    </xdr:to>
    <xdr:sp macro="" textlink="">
      <xdr:nvSpPr>
        <xdr:cNvPr id="137" name="楕円 136"/>
        <xdr:cNvSpPr/>
      </xdr:nvSpPr>
      <xdr:spPr>
        <a:xfrm>
          <a:off x="3746500" y="98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121030</xdr:rowOff>
    </xdr:from>
    <xdr:ext cx="534377" cy="259045"/>
    <xdr:sp macro="" textlink="">
      <xdr:nvSpPr>
        <xdr:cNvPr id="138" name="テキスト ボックス 137"/>
        <xdr:cNvSpPr txBox="1"/>
      </xdr:nvSpPr>
      <xdr:spPr>
        <a:xfrm>
          <a:off x="3530111" y="989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78192</xdr:rowOff>
    </xdr:from>
    <xdr:to>
      <xdr:col>15</xdr:col>
      <xdr:colOff>101600</xdr:colOff>
      <xdr:row>58</xdr:row>
      <xdr:rowOff>8342</xdr:rowOff>
    </xdr:to>
    <xdr:sp macro="" textlink="">
      <xdr:nvSpPr>
        <xdr:cNvPr id="139" name="楕円 138"/>
        <xdr:cNvSpPr/>
      </xdr:nvSpPr>
      <xdr:spPr>
        <a:xfrm>
          <a:off x="2857500" y="98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170919</xdr:rowOff>
    </xdr:from>
    <xdr:ext cx="534377" cy="259045"/>
    <xdr:sp macro="" textlink="">
      <xdr:nvSpPr>
        <xdr:cNvPr id="140" name="テキスト ボックス 139"/>
        <xdr:cNvSpPr txBox="1"/>
      </xdr:nvSpPr>
      <xdr:spPr>
        <a:xfrm>
          <a:off x="2641111" y="99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84150</xdr:rowOff>
    </xdr:from>
    <xdr:to>
      <xdr:col>10</xdr:col>
      <xdr:colOff>165100</xdr:colOff>
      <xdr:row>58</xdr:row>
      <xdr:rowOff>14300</xdr:rowOff>
    </xdr:to>
    <xdr:sp macro="" textlink="">
      <xdr:nvSpPr>
        <xdr:cNvPr id="141" name="楕円 140"/>
        <xdr:cNvSpPr/>
      </xdr:nvSpPr>
      <xdr:spPr>
        <a:xfrm>
          <a:off x="1968500" y="98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5427</xdr:rowOff>
    </xdr:from>
    <xdr:ext cx="534377" cy="259045"/>
    <xdr:sp macro="" textlink="">
      <xdr:nvSpPr>
        <xdr:cNvPr id="142" name="テキスト ボックス 141"/>
        <xdr:cNvSpPr txBox="1"/>
      </xdr:nvSpPr>
      <xdr:spPr>
        <a:xfrm>
          <a:off x="1752111" y="99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88681</xdr:rowOff>
    </xdr:from>
    <xdr:to>
      <xdr:col>6</xdr:col>
      <xdr:colOff>38100</xdr:colOff>
      <xdr:row>58</xdr:row>
      <xdr:rowOff>18831</xdr:rowOff>
    </xdr:to>
    <xdr:sp macro="" textlink="">
      <xdr:nvSpPr>
        <xdr:cNvPr id="143" name="楕円 142"/>
        <xdr:cNvSpPr/>
      </xdr:nvSpPr>
      <xdr:spPr>
        <a:xfrm>
          <a:off x="1079500" y="98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9958</xdr:rowOff>
    </xdr:from>
    <xdr:ext cx="534377" cy="259045"/>
    <xdr:sp macro="" textlink="">
      <xdr:nvSpPr>
        <xdr:cNvPr id="144" name="テキスト ボックス 143"/>
        <xdr:cNvSpPr txBox="1"/>
      </xdr:nvSpPr>
      <xdr:spPr>
        <a:xfrm>
          <a:off x="863111" y="99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82756</xdr:rowOff>
    </xdr:from>
    <xdr:to>
      <xdr:col>24</xdr:col>
      <xdr:colOff>63500</xdr:colOff>
      <xdr:row>77</xdr:row>
      <xdr:rowOff>91390</xdr:rowOff>
    </xdr:to>
    <xdr:cxnSp macro="">
      <xdr:nvCxnSpPr>
        <xdr:cNvPr id="176" name="直線コネクタ 175"/>
        <xdr:cNvCxnSpPr/>
      </xdr:nvCxnSpPr>
      <xdr:spPr>
        <a:xfrm>
          <a:off x="3797300" y="13284406"/>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82756</xdr:rowOff>
    </xdr:from>
    <xdr:to>
      <xdr:col>19</xdr:col>
      <xdr:colOff>177800</xdr:colOff>
      <xdr:row>77</xdr:row>
      <xdr:rowOff>120628</xdr:rowOff>
    </xdr:to>
    <xdr:cxnSp macro="">
      <xdr:nvCxnSpPr>
        <xdr:cNvPr id="179" name="直線コネクタ 178"/>
        <xdr:cNvCxnSpPr/>
      </xdr:nvCxnSpPr>
      <xdr:spPr>
        <a:xfrm flipV="1">
          <a:off x="2908300" y="13284406"/>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120628</xdr:rowOff>
    </xdr:from>
    <xdr:to>
      <xdr:col>15</xdr:col>
      <xdr:colOff>50800</xdr:colOff>
      <xdr:row>77</xdr:row>
      <xdr:rowOff>167360</xdr:rowOff>
    </xdr:to>
    <xdr:cxnSp macro="">
      <xdr:nvCxnSpPr>
        <xdr:cNvPr id="182" name="直線コネクタ 181"/>
        <xdr:cNvCxnSpPr/>
      </xdr:nvCxnSpPr>
      <xdr:spPr>
        <a:xfrm flipV="1">
          <a:off x="2019300" y="13322278"/>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167360</xdr:rowOff>
    </xdr:from>
    <xdr:to>
      <xdr:col>10</xdr:col>
      <xdr:colOff>114300</xdr:colOff>
      <xdr:row>78</xdr:row>
      <xdr:rowOff>38060</xdr:rowOff>
    </xdr:to>
    <xdr:cxnSp macro="">
      <xdr:nvCxnSpPr>
        <xdr:cNvPr id="185" name="直線コネクタ 184"/>
        <xdr:cNvCxnSpPr/>
      </xdr:nvCxnSpPr>
      <xdr:spPr>
        <a:xfrm flipV="1">
          <a:off x="1130300" y="13369010"/>
          <a:ext cx="889000" cy="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40590</xdr:rowOff>
    </xdr:from>
    <xdr:to>
      <xdr:col>24</xdr:col>
      <xdr:colOff>114300</xdr:colOff>
      <xdr:row>77</xdr:row>
      <xdr:rowOff>142190</xdr:rowOff>
    </xdr:to>
    <xdr:sp macro="" textlink="">
      <xdr:nvSpPr>
        <xdr:cNvPr id="195" name="楕円 194"/>
        <xdr:cNvSpPr/>
      </xdr:nvSpPr>
      <xdr:spPr>
        <a:xfrm>
          <a:off x="4584700" y="132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19017</xdr:rowOff>
    </xdr:from>
    <xdr:ext cx="599010" cy="259045"/>
    <xdr:sp macro="" textlink="">
      <xdr:nvSpPr>
        <xdr:cNvPr id="196" name="民生費該当値テキスト"/>
        <xdr:cNvSpPr txBox="1"/>
      </xdr:nvSpPr>
      <xdr:spPr>
        <a:xfrm>
          <a:off x="4686300" y="1322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31956</xdr:rowOff>
    </xdr:from>
    <xdr:to>
      <xdr:col>20</xdr:col>
      <xdr:colOff>38100</xdr:colOff>
      <xdr:row>77</xdr:row>
      <xdr:rowOff>133556</xdr:rowOff>
    </xdr:to>
    <xdr:sp macro="" textlink="">
      <xdr:nvSpPr>
        <xdr:cNvPr id="197" name="楕円 196"/>
        <xdr:cNvSpPr/>
      </xdr:nvSpPr>
      <xdr:spPr>
        <a:xfrm>
          <a:off x="3746500" y="132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124683</xdr:rowOff>
    </xdr:from>
    <xdr:ext cx="599010" cy="259045"/>
    <xdr:sp macro="" textlink="">
      <xdr:nvSpPr>
        <xdr:cNvPr id="198" name="テキスト ボックス 197"/>
        <xdr:cNvSpPr txBox="1"/>
      </xdr:nvSpPr>
      <xdr:spPr>
        <a:xfrm>
          <a:off x="3497795" y="1332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69828</xdr:rowOff>
    </xdr:from>
    <xdr:to>
      <xdr:col>15</xdr:col>
      <xdr:colOff>101600</xdr:colOff>
      <xdr:row>77</xdr:row>
      <xdr:rowOff>171428</xdr:rowOff>
    </xdr:to>
    <xdr:sp macro="" textlink="">
      <xdr:nvSpPr>
        <xdr:cNvPr id="199" name="楕円 198"/>
        <xdr:cNvSpPr/>
      </xdr:nvSpPr>
      <xdr:spPr>
        <a:xfrm>
          <a:off x="2857500" y="132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162555</xdr:rowOff>
    </xdr:from>
    <xdr:ext cx="599010" cy="259045"/>
    <xdr:sp macro="" textlink="">
      <xdr:nvSpPr>
        <xdr:cNvPr id="200" name="テキスト ボックス 199"/>
        <xdr:cNvSpPr txBox="1"/>
      </xdr:nvSpPr>
      <xdr:spPr>
        <a:xfrm>
          <a:off x="2608795" y="1336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116560</xdr:rowOff>
    </xdr:from>
    <xdr:to>
      <xdr:col>10</xdr:col>
      <xdr:colOff>165100</xdr:colOff>
      <xdr:row>78</xdr:row>
      <xdr:rowOff>46710</xdr:rowOff>
    </xdr:to>
    <xdr:sp macro="" textlink="">
      <xdr:nvSpPr>
        <xdr:cNvPr id="201" name="楕円 200"/>
        <xdr:cNvSpPr/>
      </xdr:nvSpPr>
      <xdr:spPr>
        <a:xfrm>
          <a:off x="1968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37837</xdr:rowOff>
    </xdr:from>
    <xdr:ext cx="599010" cy="259045"/>
    <xdr:sp macro="" textlink="">
      <xdr:nvSpPr>
        <xdr:cNvPr id="202" name="テキスト ボックス 201"/>
        <xdr:cNvSpPr txBox="1"/>
      </xdr:nvSpPr>
      <xdr:spPr>
        <a:xfrm>
          <a:off x="1719795" y="1341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158710</xdr:rowOff>
    </xdr:from>
    <xdr:to>
      <xdr:col>6</xdr:col>
      <xdr:colOff>38100</xdr:colOff>
      <xdr:row>78</xdr:row>
      <xdr:rowOff>88860</xdr:rowOff>
    </xdr:to>
    <xdr:sp macro="" textlink="">
      <xdr:nvSpPr>
        <xdr:cNvPr id="203" name="楕円 202"/>
        <xdr:cNvSpPr/>
      </xdr:nvSpPr>
      <xdr:spPr>
        <a:xfrm>
          <a:off x="1079500" y="133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79987</xdr:rowOff>
    </xdr:from>
    <xdr:ext cx="599010" cy="259045"/>
    <xdr:sp macro="" textlink="">
      <xdr:nvSpPr>
        <xdr:cNvPr id="204" name="テキスト ボックス 203"/>
        <xdr:cNvSpPr txBox="1"/>
      </xdr:nvSpPr>
      <xdr:spPr>
        <a:xfrm>
          <a:off x="830795" y="134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6472</xdr:rowOff>
    </xdr:from>
    <xdr:to>
      <xdr:col>24</xdr:col>
      <xdr:colOff>63500</xdr:colOff>
      <xdr:row>98</xdr:row>
      <xdr:rowOff>14176</xdr:rowOff>
    </xdr:to>
    <xdr:cxnSp macro="">
      <xdr:nvCxnSpPr>
        <xdr:cNvPr id="232" name="直線コネクタ 231"/>
        <xdr:cNvCxnSpPr/>
      </xdr:nvCxnSpPr>
      <xdr:spPr>
        <a:xfrm flipV="1">
          <a:off x="3797300" y="16808572"/>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14176</xdr:rowOff>
    </xdr:from>
    <xdr:to>
      <xdr:col>19</xdr:col>
      <xdr:colOff>177800</xdr:colOff>
      <xdr:row>98</xdr:row>
      <xdr:rowOff>20371</xdr:rowOff>
    </xdr:to>
    <xdr:cxnSp macro="">
      <xdr:nvCxnSpPr>
        <xdr:cNvPr id="235" name="直線コネクタ 234"/>
        <xdr:cNvCxnSpPr/>
      </xdr:nvCxnSpPr>
      <xdr:spPr>
        <a:xfrm flipV="1">
          <a:off x="2908300" y="16816276"/>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16965</xdr:rowOff>
    </xdr:from>
    <xdr:to>
      <xdr:col>15</xdr:col>
      <xdr:colOff>50800</xdr:colOff>
      <xdr:row>98</xdr:row>
      <xdr:rowOff>20371</xdr:rowOff>
    </xdr:to>
    <xdr:cxnSp macro="">
      <xdr:nvCxnSpPr>
        <xdr:cNvPr id="238" name="直線コネクタ 237"/>
        <xdr:cNvCxnSpPr/>
      </xdr:nvCxnSpPr>
      <xdr:spPr>
        <a:xfrm>
          <a:off x="2019300" y="16819065"/>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9855</xdr:rowOff>
    </xdr:from>
    <xdr:to>
      <xdr:col>10</xdr:col>
      <xdr:colOff>114300</xdr:colOff>
      <xdr:row>98</xdr:row>
      <xdr:rowOff>16965</xdr:rowOff>
    </xdr:to>
    <xdr:cxnSp macro="">
      <xdr:nvCxnSpPr>
        <xdr:cNvPr id="241" name="直線コネクタ 240"/>
        <xdr:cNvCxnSpPr/>
      </xdr:nvCxnSpPr>
      <xdr:spPr>
        <a:xfrm>
          <a:off x="1130300" y="16811955"/>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127122</xdr:rowOff>
    </xdr:from>
    <xdr:to>
      <xdr:col>24</xdr:col>
      <xdr:colOff>114300</xdr:colOff>
      <xdr:row>98</xdr:row>
      <xdr:rowOff>57272</xdr:rowOff>
    </xdr:to>
    <xdr:sp macro="" textlink="">
      <xdr:nvSpPr>
        <xdr:cNvPr id="251" name="楕円 250"/>
        <xdr:cNvSpPr/>
      </xdr:nvSpPr>
      <xdr:spPr>
        <a:xfrm>
          <a:off x="4584700" y="167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105549</xdr:rowOff>
    </xdr:from>
    <xdr:ext cx="534377" cy="259045"/>
    <xdr:sp macro="" textlink="">
      <xdr:nvSpPr>
        <xdr:cNvPr id="252" name="衛生費該当値テキスト"/>
        <xdr:cNvSpPr txBox="1"/>
      </xdr:nvSpPr>
      <xdr:spPr>
        <a:xfrm>
          <a:off x="4686300" y="1673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134826</xdr:rowOff>
    </xdr:from>
    <xdr:to>
      <xdr:col>20</xdr:col>
      <xdr:colOff>38100</xdr:colOff>
      <xdr:row>98</xdr:row>
      <xdr:rowOff>64976</xdr:rowOff>
    </xdr:to>
    <xdr:sp macro="" textlink="">
      <xdr:nvSpPr>
        <xdr:cNvPr id="253" name="楕円 252"/>
        <xdr:cNvSpPr/>
      </xdr:nvSpPr>
      <xdr:spPr>
        <a:xfrm>
          <a:off x="3746500" y="167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56103</xdr:rowOff>
    </xdr:from>
    <xdr:ext cx="534377" cy="259045"/>
    <xdr:sp macro="" textlink="">
      <xdr:nvSpPr>
        <xdr:cNvPr id="254" name="テキスト ボックス 253"/>
        <xdr:cNvSpPr txBox="1"/>
      </xdr:nvSpPr>
      <xdr:spPr>
        <a:xfrm>
          <a:off x="3530111" y="168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141021</xdr:rowOff>
    </xdr:from>
    <xdr:to>
      <xdr:col>15</xdr:col>
      <xdr:colOff>101600</xdr:colOff>
      <xdr:row>98</xdr:row>
      <xdr:rowOff>71171</xdr:rowOff>
    </xdr:to>
    <xdr:sp macro="" textlink="">
      <xdr:nvSpPr>
        <xdr:cNvPr id="255" name="楕円 254"/>
        <xdr:cNvSpPr/>
      </xdr:nvSpPr>
      <xdr:spPr>
        <a:xfrm>
          <a:off x="2857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62298</xdr:rowOff>
    </xdr:from>
    <xdr:ext cx="534377" cy="259045"/>
    <xdr:sp macro="" textlink="">
      <xdr:nvSpPr>
        <xdr:cNvPr id="256" name="テキスト ボックス 255"/>
        <xdr:cNvSpPr txBox="1"/>
      </xdr:nvSpPr>
      <xdr:spPr>
        <a:xfrm>
          <a:off x="2641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137615</xdr:rowOff>
    </xdr:from>
    <xdr:to>
      <xdr:col>10</xdr:col>
      <xdr:colOff>165100</xdr:colOff>
      <xdr:row>98</xdr:row>
      <xdr:rowOff>67765</xdr:rowOff>
    </xdr:to>
    <xdr:sp macro="" textlink="">
      <xdr:nvSpPr>
        <xdr:cNvPr id="257" name="楕円 256"/>
        <xdr:cNvSpPr/>
      </xdr:nvSpPr>
      <xdr:spPr>
        <a:xfrm>
          <a:off x="1968500" y="167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58892</xdr:rowOff>
    </xdr:from>
    <xdr:ext cx="534377" cy="259045"/>
    <xdr:sp macro="" textlink="">
      <xdr:nvSpPr>
        <xdr:cNvPr id="258" name="テキスト ボックス 257"/>
        <xdr:cNvSpPr txBox="1"/>
      </xdr:nvSpPr>
      <xdr:spPr>
        <a:xfrm>
          <a:off x="1752111" y="1686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130505</xdr:rowOff>
    </xdr:from>
    <xdr:to>
      <xdr:col>6</xdr:col>
      <xdr:colOff>38100</xdr:colOff>
      <xdr:row>98</xdr:row>
      <xdr:rowOff>60655</xdr:rowOff>
    </xdr:to>
    <xdr:sp macro="" textlink="">
      <xdr:nvSpPr>
        <xdr:cNvPr id="259" name="楕円 258"/>
        <xdr:cNvSpPr/>
      </xdr:nvSpPr>
      <xdr:spPr>
        <a:xfrm>
          <a:off x="1079500" y="167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51782</xdr:rowOff>
    </xdr:from>
    <xdr:ext cx="534377" cy="259045"/>
    <xdr:sp macro="" textlink="">
      <xdr:nvSpPr>
        <xdr:cNvPr id="260" name="テキスト ボックス 259"/>
        <xdr:cNvSpPr txBox="1"/>
      </xdr:nvSpPr>
      <xdr:spPr>
        <a:xfrm>
          <a:off x="863111" y="168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20085</xdr:rowOff>
    </xdr:from>
    <xdr:to>
      <xdr:col>55</xdr:col>
      <xdr:colOff>0</xdr:colOff>
      <xdr:row>38</xdr:row>
      <xdr:rowOff>20142</xdr:rowOff>
    </xdr:to>
    <xdr:cxnSp macro="">
      <xdr:nvCxnSpPr>
        <xdr:cNvPr id="285" name="直線コネクタ 284"/>
        <xdr:cNvCxnSpPr/>
      </xdr:nvCxnSpPr>
      <xdr:spPr>
        <a:xfrm>
          <a:off x="9639300" y="6535185"/>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20028</xdr:rowOff>
    </xdr:from>
    <xdr:to>
      <xdr:col>50</xdr:col>
      <xdr:colOff>114300</xdr:colOff>
      <xdr:row>38</xdr:row>
      <xdr:rowOff>20085</xdr:rowOff>
    </xdr:to>
    <xdr:cxnSp macro="">
      <xdr:nvCxnSpPr>
        <xdr:cNvPr id="288" name="直線コネクタ 287"/>
        <xdr:cNvCxnSpPr/>
      </xdr:nvCxnSpPr>
      <xdr:spPr>
        <a:xfrm>
          <a:off x="8750300" y="653512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20028</xdr:rowOff>
    </xdr:from>
    <xdr:to>
      <xdr:col>45</xdr:col>
      <xdr:colOff>177800</xdr:colOff>
      <xdr:row>38</xdr:row>
      <xdr:rowOff>20028</xdr:rowOff>
    </xdr:to>
    <xdr:cxnSp macro="">
      <xdr:nvCxnSpPr>
        <xdr:cNvPr id="291" name="直線コネクタ 290"/>
        <xdr:cNvCxnSpPr/>
      </xdr:nvCxnSpPr>
      <xdr:spPr>
        <a:xfrm>
          <a:off x="7861300" y="653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19971</xdr:rowOff>
    </xdr:from>
    <xdr:to>
      <xdr:col>41</xdr:col>
      <xdr:colOff>50800</xdr:colOff>
      <xdr:row>38</xdr:row>
      <xdr:rowOff>20028</xdr:rowOff>
    </xdr:to>
    <xdr:cxnSp macro="">
      <xdr:nvCxnSpPr>
        <xdr:cNvPr id="294" name="直線コネクタ 293"/>
        <xdr:cNvCxnSpPr/>
      </xdr:nvCxnSpPr>
      <xdr:spPr>
        <a:xfrm>
          <a:off x="6972300" y="65350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304" name="楕円 303"/>
        <xdr:cNvSpPr/>
      </xdr:nvSpPr>
      <xdr:spPr>
        <a:xfrm>
          <a:off x="104267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55719</xdr:rowOff>
    </xdr:from>
    <xdr:ext cx="313932" cy="259045"/>
    <xdr:sp macro="" textlink="">
      <xdr:nvSpPr>
        <xdr:cNvPr id="305" name="労働費該当値テキスト"/>
        <xdr:cNvSpPr txBox="1"/>
      </xdr:nvSpPr>
      <xdr:spPr>
        <a:xfrm>
          <a:off x="10528300" y="6399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140735</xdr:rowOff>
    </xdr:from>
    <xdr:to>
      <xdr:col>50</xdr:col>
      <xdr:colOff>165100</xdr:colOff>
      <xdr:row>38</xdr:row>
      <xdr:rowOff>70886</xdr:rowOff>
    </xdr:to>
    <xdr:sp macro="" textlink="">
      <xdr:nvSpPr>
        <xdr:cNvPr id="306" name="楕円 305"/>
        <xdr:cNvSpPr/>
      </xdr:nvSpPr>
      <xdr:spPr>
        <a:xfrm>
          <a:off x="9588500" y="6484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62012</xdr:rowOff>
    </xdr:from>
    <xdr:ext cx="313932" cy="259045"/>
    <xdr:sp macro="" textlink="">
      <xdr:nvSpPr>
        <xdr:cNvPr id="307" name="テキスト ボックス 306"/>
        <xdr:cNvSpPr txBox="1"/>
      </xdr:nvSpPr>
      <xdr:spPr>
        <a:xfrm>
          <a:off x="9482333" y="6577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140678</xdr:rowOff>
    </xdr:from>
    <xdr:to>
      <xdr:col>46</xdr:col>
      <xdr:colOff>38100</xdr:colOff>
      <xdr:row>38</xdr:row>
      <xdr:rowOff>70828</xdr:rowOff>
    </xdr:to>
    <xdr:sp macro="" textlink="">
      <xdr:nvSpPr>
        <xdr:cNvPr id="308" name="楕円 307"/>
        <xdr:cNvSpPr/>
      </xdr:nvSpPr>
      <xdr:spPr>
        <a:xfrm>
          <a:off x="8699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61955</xdr:rowOff>
    </xdr:from>
    <xdr:ext cx="313932" cy="259045"/>
    <xdr:sp macro="" textlink="">
      <xdr:nvSpPr>
        <xdr:cNvPr id="309" name="テキスト ボックス 308"/>
        <xdr:cNvSpPr txBox="1"/>
      </xdr:nvSpPr>
      <xdr:spPr>
        <a:xfrm>
          <a:off x="8593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140678</xdr:rowOff>
    </xdr:from>
    <xdr:to>
      <xdr:col>41</xdr:col>
      <xdr:colOff>101600</xdr:colOff>
      <xdr:row>38</xdr:row>
      <xdr:rowOff>70828</xdr:rowOff>
    </xdr:to>
    <xdr:sp macro="" textlink="">
      <xdr:nvSpPr>
        <xdr:cNvPr id="310" name="楕円 309"/>
        <xdr:cNvSpPr/>
      </xdr:nvSpPr>
      <xdr:spPr>
        <a:xfrm>
          <a:off x="7810500" y="64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61955</xdr:rowOff>
    </xdr:from>
    <xdr:ext cx="313932" cy="259045"/>
    <xdr:sp macro="" textlink="">
      <xdr:nvSpPr>
        <xdr:cNvPr id="311" name="テキスト ボックス 310"/>
        <xdr:cNvSpPr txBox="1"/>
      </xdr:nvSpPr>
      <xdr:spPr>
        <a:xfrm>
          <a:off x="7704333" y="6577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140621</xdr:rowOff>
    </xdr:from>
    <xdr:to>
      <xdr:col>36</xdr:col>
      <xdr:colOff>165100</xdr:colOff>
      <xdr:row>38</xdr:row>
      <xdr:rowOff>70771</xdr:rowOff>
    </xdr:to>
    <xdr:sp macro="" textlink="">
      <xdr:nvSpPr>
        <xdr:cNvPr id="312" name="楕円 311"/>
        <xdr:cNvSpPr/>
      </xdr:nvSpPr>
      <xdr:spPr>
        <a:xfrm>
          <a:off x="6921500" y="64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61898</xdr:rowOff>
    </xdr:from>
    <xdr:ext cx="313932" cy="259045"/>
    <xdr:sp macro="" textlink="">
      <xdr:nvSpPr>
        <xdr:cNvPr id="313" name="テキスト ボックス 312"/>
        <xdr:cNvSpPr txBox="1"/>
      </xdr:nvSpPr>
      <xdr:spPr>
        <a:xfrm>
          <a:off x="6815333" y="6576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65231</xdr:rowOff>
    </xdr:from>
    <xdr:to>
      <xdr:col>55</xdr:col>
      <xdr:colOff>0</xdr:colOff>
      <xdr:row>59</xdr:row>
      <xdr:rowOff>65906</xdr:rowOff>
    </xdr:to>
    <xdr:cxnSp macro="">
      <xdr:nvCxnSpPr>
        <xdr:cNvPr id="344" name="直線コネクタ 343"/>
        <xdr:cNvCxnSpPr/>
      </xdr:nvCxnSpPr>
      <xdr:spPr>
        <a:xfrm>
          <a:off x="9639300" y="10180781"/>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65231</xdr:rowOff>
    </xdr:from>
    <xdr:to>
      <xdr:col>50</xdr:col>
      <xdr:colOff>114300</xdr:colOff>
      <xdr:row>59</xdr:row>
      <xdr:rowOff>65568</xdr:rowOff>
    </xdr:to>
    <xdr:cxnSp macro="">
      <xdr:nvCxnSpPr>
        <xdr:cNvPr id="347" name="直線コネクタ 346"/>
        <xdr:cNvCxnSpPr/>
      </xdr:nvCxnSpPr>
      <xdr:spPr>
        <a:xfrm flipV="1">
          <a:off x="8750300" y="1018078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65568</xdr:rowOff>
    </xdr:from>
    <xdr:to>
      <xdr:col>45</xdr:col>
      <xdr:colOff>177800</xdr:colOff>
      <xdr:row>59</xdr:row>
      <xdr:rowOff>68866</xdr:rowOff>
    </xdr:to>
    <xdr:cxnSp macro="">
      <xdr:nvCxnSpPr>
        <xdr:cNvPr id="350" name="直線コネクタ 349"/>
        <xdr:cNvCxnSpPr/>
      </xdr:nvCxnSpPr>
      <xdr:spPr>
        <a:xfrm flipV="1">
          <a:off x="7861300" y="10181118"/>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59309</xdr:rowOff>
    </xdr:from>
    <xdr:to>
      <xdr:col>41</xdr:col>
      <xdr:colOff>50800</xdr:colOff>
      <xdr:row>59</xdr:row>
      <xdr:rowOff>68866</xdr:rowOff>
    </xdr:to>
    <xdr:cxnSp macro="">
      <xdr:nvCxnSpPr>
        <xdr:cNvPr id="353" name="直線コネクタ 352"/>
        <xdr:cNvCxnSpPr/>
      </xdr:nvCxnSpPr>
      <xdr:spPr>
        <a:xfrm>
          <a:off x="6972300" y="10174859"/>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15106</xdr:rowOff>
    </xdr:from>
    <xdr:to>
      <xdr:col>55</xdr:col>
      <xdr:colOff>50800</xdr:colOff>
      <xdr:row>59</xdr:row>
      <xdr:rowOff>116706</xdr:rowOff>
    </xdr:to>
    <xdr:sp macro="" textlink="">
      <xdr:nvSpPr>
        <xdr:cNvPr id="363" name="楕円 362"/>
        <xdr:cNvSpPr/>
      </xdr:nvSpPr>
      <xdr:spPr>
        <a:xfrm>
          <a:off x="10426700" y="101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101483</xdr:rowOff>
    </xdr:from>
    <xdr:ext cx="469744" cy="259045"/>
    <xdr:sp macro="" textlink="">
      <xdr:nvSpPr>
        <xdr:cNvPr id="364" name="農林水産業費該当値テキスト"/>
        <xdr:cNvSpPr txBox="1"/>
      </xdr:nvSpPr>
      <xdr:spPr>
        <a:xfrm>
          <a:off x="10528300" y="1004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14431</xdr:rowOff>
    </xdr:from>
    <xdr:to>
      <xdr:col>50</xdr:col>
      <xdr:colOff>165100</xdr:colOff>
      <xdr:row>59</xdr:row>
      <xdr:rowOff>116031</xdr:rowOff>
    </xdr:to>
    <xdr:sp macro="" textlink="">
      <xdr:nvSpPr>
        <xdr:cNvPr id="365" name="楕円 364"/>
        <xdr:cNvSpPr/>
      </xdr:nvSpPr>
      <xdr:spPr>
        <a:xfrm>
          <a:off x="9588500" y="1012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107158</xdr:rowOff>
    </xdr:from>
    <xdr:ext cx="469744" cy="259045"/>
    <xdr:sp macro="" textlink="">
      <xdr:nvSpPr>
        <xdr:cNvPr id="366" name="テキスト ボックス 365"/>
        <xdr:cNvSpPr txBox="1"/>
      </xdr:nvSpPr>
      <xdr:spPr>
        <a:xfrm>
          <a:off x="9404428" y="1022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14768</xdr:rowOff>
    </xdr:from>
    <xdr:to>
      <xdr:col>46</xdr:col>
      <xdr:colOff>38100</xdr:colOff>
      <xdr:row>59</xdr:row>
      <xdr:rowOff>116368</xdr:rowOff>
    </xdr:to>
    <xdr:sp macro="" textlink="">
      <xdr:nvSpPr>
        <xdr:cNvPr id="367" name="楕円 366"/>
        <xdr:cNvSpPr/>
      </xdr:nvSpPr>
      <xdr:spPr>
        <a:xfrm>
          <a:off x="8699500" y="101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107495</xdr:rowOff>
    </xdr:from>
    <xdr:ext cx="469744" cy="259045"/>
    <xdr:sp macro="" textlink="">
      <xdr:nvSpPr>
        <xdr:cNvPr id="368" name="テキスト ボックス 367"/>
        <xdr:cNvSpPr txBox="1"/>
      </xdr:nvSpPr>
      <xdr:spPr>
        <a:xfrm>
          <a:off x="8515428" y="102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18066</xdr:rowOff>
    </xdr:from>
    <xdr:to>
      <xdr:col>41</xdr:col>
      <xdr:colOff>101600</xdr:colOff>
      <xdr:row>59</xdr:row>
      <xdr:rowOff>119666</xdr:rowOff>
    </xdr:to>
    <xdr:sp macro="" textlink="">
      <xdr:nvSpPr>
        <xdr:cNvPr id="369" name="楕円 368"/>
        <xdr:cNvSpPr/>
      </xdr:nvSpPr>
      <xdr:spPr>
        <a:xfrm>
          <a:off x="7810500" y="101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110793</xdr:rowOff>
    </xdr:from>
    <xdr:ext cx="469744" cy="259045"/>
    <xdr:sp macro="" textlink="">
      <xdr:nvSpPr>
        <xdr:cNvPr id="370" name="テキスト ボックス 369"/>
        <xdr:cNvSpPr txBox="1"/>
      </xdr:nvSpPr>
      <xdr:spPr>
        <a:xfrm>
          <a:off x="7626428" y="102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8509</xdr:rowOff>
    </xdr:from>
    <xdr:to>
      <xdr:col>36</xdr:col>
      <xdr:colOff>165100</xdr:colOff>
      <xdr:row>59</xdr:row>
      <xdr:rowOff>110109</xdr:rowOff>
    </xdr:to>
    <xdr:sp macro="" textlink="">
      <xdr:nvSpPr>
        <xdr:cNvPr id="371" name="楕円 370"/>
        <xdr:cNvSpPr/>
      </xdr:nvSpPr>
      <xdr:spPr>
        <a:xfrm>
          <a:off x="69215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101236</xdr:rowOff>
    </xdr:from>
    <xdr:ext cx="469744" cy="259045"/>
    <xdr:sp macro="" textlink="">
      <xdr:nvSpPr>
        <xdr:cNvPr id="372" name="テキスト ボックス 371"/>
        <xdr:cNvSpPr txBox="1"/>
      </xdr:nvSpPr>
      <xdr:spPr>
        <a:xfrm>
          <a:off x="6737428" y="1021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115080</xdr:rowOff>
    </xdr:to>
    <xdr:cxnSp macro="">
      <xdr:nvCxnSpPr>
        <xdr:cNvPr id="399" name="直線コネクタ 398"/>
        <xdr:cNvCxnSpPr/>
      </xdr:nvCxnSpPr>
      <xdr:spPr>
        <a:xfrm flipV="1">
          <a:off x="9639300" y="13466897"/>
          <a:ext cx="8382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115080</xdr:rowOff>
    </xdr:from>
    <xdr:to>
      <xdr:col>50</xdr:col>
      <xdr:colOff>114300</xdr:colOff>
      <xdr:row>78</xdr:row>
      <xdr:rowOff>115582</xdr:rowOff>
    </xdr:to>
    <xdr:cxnSp macro="">
      <xdr:nvCxnSpPr>
        <xdr:cNvPr id="402" name="直線コネクタ 401"/>
        <xdr:cNvCxnSpPr/>
      </xdr:nvCxnSpPr>
      <xdr:spPr>
        <a:xfrm flipV="1">
          <a:off x="8750300" y="1348818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115582</xdr:rowOff>
    </xdr:from>
    <xdr:to>
      <xdr:col>45</xdr:col>
      <xdr:colOff>177800</xdr:colOff>
      <xdr:row>78</xdr:row>
      <xdr:rowOff>116703</xdr:rowOff>
    </xdr:to>
    <xdr:cxnSp macro="">
      <xdr:nvCxnSpPr>
        <xdr:cNvPr id="405" name="直線コネクタ 404"/>
        <xdr:cNvCxnSpPr/>
      </xdr:nvCxnSpPr>
      <xdr:spPr>
        <a:xfrm flipV="1">
          <a:off x="7861300" y="13488682"/>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91168</xdr:rowOff>
    </xdr:from>
    <xdr:to>
      <xdr:col>41</xdr:col>
      <xdr:colOff>50800</xdr:colOff>
      <xdr:row>78</xdr:row>
      <xdr:rowOff>116703</xdr:rowOff>
    </xdr:to>
    <xdr:cxnSp macro="">
      <xdr:nvCxnSpPr>
        <xdr:cNvPr id="408" name="直線コネクタ 407"/>
        <xdr:cNvCxnSpPr/>
      </xdr:nvCxnSpPr>
      <xdr:spPr>
        <a:xfrm>
          <a:off x="6972300" y="13464268"/>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42997</xdr:rowOff>
    </xdr:from>
    <xdr:to>
      <xdr:col>55</xdr:col>
      <xdr:colOff>50800</xdr:colOff>
      <xdr:row>78</xdr:row>
      <xdr:rowOff>144597</xdr:rowOff>
    </xdr:to>
    <xdr:sp macro="" textlink="">
      <xdr:nvSpPr>
        <xdr:cNvPr id="418" name="楕円 417"/>
        <xdr:cNvSpPr/>
      </xdr:nvSpPr>
      <xdr:spPr>
        <a:xfrm>
          <a:off x="104267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129374</xdr:rowOff>
    </xdr:from>
    <xdr:ext cx="469744" cy="259045"/>
    <xdr:sp macro="" textlink="">
      <xdr:nvSpPr>
        <xdr:cNvPr id="419" name="商工費該当値テキスト"/>
        <xdr:cNvSpPr txBox="1"/>
      </xdr:nvSpPr>
      <xdr:spPr>
        <a:xfrm>
          <a:off x="10528300" y="1333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64280</xdr:rowOff>
    </xdr:from>
    <xdr:to>
      <xdr:col>50</xdr:col>
      <xdr:colOff>165100</xdr:colOff>
      <xdr:row>78</xdr:row>
      <xdr:rowOff>165880</xdr:rowOff>
    </xdr:to>
    <xdr:sp macro="" textlink="">
      <xdr:nvSpPr>
        <xdr:cNvPr id="420" name="楕円 419"/>
        <xdr:cNvSpPr/>
      </xdr:nvSpPr>
      <xdr:spPr>
        <a:xfrm>
          <a:off x="9588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157007</xdr:rowOff>
    </xdr:from>
    <xdr:ext cx="469744" cy="259045"/>
    <xdr:sp macro="" textlink="">
      <xdr:nvSpPr>
        <xdr:cNvPr id="421" name="テキスト ボックス 420"/>
        <xdr:cNvSpPr txBox="1"/>
      </xdr:nvSpPr>
      <xdr:spPr>
        <a:xfrm>
          <a:off x="9404428" y="135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64782</xdr:rowOff>
    </xdr:from>
    <xdr:to>
      <xdr:col>46</xdr:col>
      <xdr:colOff>38100</xdr:colOff>
      <xdr:row>78</xdr:row>
      <xdr:rowOff>166382</xdr:rowOff>
    </xdr:to>
    <xdr:sp macro="" textlink="">
      <xdr:nvSpPr>
        <xdr:cNvPr id="422" name="楕円 421"/>
        <xdr:cNvSpPr/>
      </xdr:nvSpPr>
      <xdr:spPr>
        <a:xfrm>
          <a:off x="8699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157509</xdr:rowOff>
    </xdr:from>
    <xdr:ext cx="469744" cy="259045"/>
    <xdr:sp macro="" textlink="">
      <xdr:nvSpPr>
        <xdr:cNvPr id="423" name="テキスト ボックス 422"/>
        <xdr:cNvSpPr txBox="1"/>
      </xdr:nvSpPr>
      <xdr:spPr>
        <a:xfrm>
          <a:off x="8515428"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65903</xdr:rowOff>
    </xdr:from>
    <xdr:to>
      <xdr:col>41</xdr:col>
      <xdr:colOff>101600</xdr:colOff>
      <xdr:row>78</xdr:row>
      <xdr:rowOff>167503</xdr:rowOff>
    </xdr:to>
    <xdr:sp macro="" textlink="">
      <xdr:nvSpPr>
        <xdr:cNvPr id="424" name="楕円 423"/>
        <xdr:cNvSpPr/>
      </xdr:nvSpPr>
      <xdr:spPr>
        <a:xfrm>
          <a:off x="78105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158630</xdr:rowOff>
    </xdr:from>
    <xdr:ext cx="469744" cy="259045"/>
    <xdr:sp macro="" textlink="">
      <xdr:nvSpPr>
        <xdr:cNvPr id="425" name="テキスト ボックス 424"/>
        <xdr:cNvSpPr txBox="1"/>
      </xdr:nvSpPr>
      <xdr:spPr>
        <a:xfrm>
          <a:off x="7626428" y="135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40368</xdr:rowOff>
    </xdr:from>
    <xdr:to>
      <xdr:col>36</xdr:col>
      <xdr:colOff>165100</xdr:colOff>
      <xdr:row>78</xdr:row>
      <xdr:rowOff>141968</xdr:rowOff>
    </xdr:to>
    <xdr:sp macro="" textlink="">
      <xdr:nvSpPr>
        <xdr:cNvPr id="426" name="楕円 425"/>
        <xdr:cNvSpPr/>
      </xdr:nvSpPr>
      <xdr:spPr>
        <a:xfrm>
          <a:off x="6921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133095</xdr:rowOff>
    </xdr:from>
    <xdr:ext cx="469744" cy="259045"/>
    <xdr:sp macro="" textlink="">
      <xdr:nvSpPr>
        <xdr:cNvPr id="427" name="テキスト ボックス 426"/>
        <xdr:cNvSpPr txBox="1"/>
      </xdr:nvSpPr>
      <xdr:spPr>
        <a:xfrm>
          <a:off x="6737428" y="135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87206</xdr:rowOff>
    </xdr:from>
    <xdr:to>
      <xdr:col>55</xdr:col>
      <xdr:colOff>0</xdr:colOff>
      <xdr:row>98</xdr:row>
      <xdr:rowOff>112926</xdr:rowOff>
    </xdr:to>
    <xdr:cxnSp macro="">
      <xdr:nvCxnSpPr>
        <xdr:cNvPr id="456" name="直線コネクタ 455"/>
        <xdr:cNvCxnSpPr/>
      </xdr:nvCxnSpPr>
      <xdr:spPr>
        <a:xfrm>
          <a:off x="9639300" y="16889306"/>
          <a:ext cx="838200" cy="2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87206</xdr:rowOff>
    </xdr:from>
    <xdr:to>
      <xdr:col>50</xdr:col>
      <xdr:colOff>114300</xdr:colOff>
      <xdr:row>98</xdr:row>
      <xdr:rowOff>94284</xdr:rowOff>
    </xdr:to>
    <xdr:cxnSp macro="">
      <xdr:nvCxnSpPr>
        <xdr:cNvPr id="459" name="直線コネクタ 458"/>
        <xdr:cNvCxnSpPr/>
      </xdr:nvCxnSpPr>
      <xdr:spPr>
        <a:xfrm flipV="1">
          <a:off x="8750300" y="16889306"/>
          <a:ext cx="889000" cy="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92956</xdr:rowOff>
    </xdr:from>
    <xdr:to>
      <xdr:col>45</xdr:col>
      <xdr:colOff>177800</xdr:colOff>
      <xdr:row>98</xdr:row>
      <xdr:rowOff>94284</xdr:rowOff>
    </xdr:to>
    <xdr:cxnSp macro="">
      <xdr:nvCxnSpPr>
        <xdr:cNvPr id="462" name="直線コネクタ 461"/>
        <xdr:cNvCxnSpPr/>
      </xdr:nvCxnSpPr>
      <xdr:spPr>
        <a:xfrm>
          <a:off x="7861300" y="16895056"/>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92956</xdr:rowOff>
    </xdr:from>
    <xdr:to>
      <xdr:col>41</xdr:col>
      <xdr:colOff>50800</xdr:colOff>
      <xdr:row>98</xdr:row>
      <xdr:rowOff>103555</xdr:rowOff>
    </xdr:to>
    <xdr:cxnSp macro="">
      <xdr:nvCxnSpPr>
        <xdr:cNvPr id="465" name="直線コネクタ 464"/>
        <xdr:cNvCxnSpPr/>
      </xdr:nvCxnSpPr>
      <xdr:spPr>
        <a:xfrm flipV="1">
          <a:off x="6972300" y="16895056"/>
          <a:ext cx="889000" cy="1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62126</xdr:rowOff>
    </xdr:from>
    <xdr:to>
      <xdr:col>55</xdr:col>
      <xdr:colOff>50800</xdr:colOff>
      <xdr:row>98</xdr:row>
      <xdr:rowOff>163726</xdr:rowOff>
    </xdr:to>
    <xdr:sp macro="" textlink="">
      <xdr:nvSpPr>
        <xdr:cNvPr id="475" name="楕円 474"/>
        <xdr:cNvSpPr/>
      </xdr:nvSpPr>
      <xdr:spPr>
        <a:xfrm>
          <a:off x="10426700" y="168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148503</xdr:rowOff>
    </xdr:from>
    <xdr:ext cx="534377" cy="259045"/>
    <xdr:sp macro="" textlink="">
      <xdr:nvSpPr>
        <xdr:cNvPr id="476" name="土木費該当値テキスト"/>
        <xdr:cNvSpPr txBox="1"/>
      </xdr:nvSpPr>
      <xdr:spPr>
        <a:xfrm>
          <a:off x="10528300" y="1677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36406</xdr:rowOff>
    </xdr:from>
    <xdr:to>
      <xdr:col>50</xdr:col>
      <xdr:colOff>165100</xdr:colOff>
      <xdr:row>98</xdr:row>
      <xdr:rowOff>138006</xdr:rowOff>
    </xdr:to>
    <xdr:sp macro="" textlink="">
      <xdr:nvSpPr>
        <xdr:cNvPr id="477" name="楕円 476"/>
        <xdr:cNvSpPr/>
      </xdr:nvSpPr>
      <xdr:spPr>
        <a:xfrm>
          <a:off x="9588500" y="168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129133</xdr:rowOff>
    </xdr:from>
    <xdr:ext cx="534377" cy="259045"/>
    <xdr:sp macro="" textlink="">
      <xdr:nvSpPr>
        <xdr:cNvPr id="478" name="テキスト ボックス 477"/>
        <xdr:cNvSpPr txBox="1"/>
      </xdr:nvSpPr>
      <xdr:spPr>
        <a:xfrm>
          <a:off x="9372111" y="169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43484</xdr:rowOff>
    </xdr:from>
    <xdr:to>
      <xdr:col>46</xdr:col>
      <xdr:colOff>38100</xdr:colOff>
      <xdr:row>98</xdr:row>
      <xdr:rowOff>145084</xdr:rowOff>
    </xdr:to>
    <xdr:sp macro="" textlink="">
      <xdr:nvSpPr>
        <xdr:cNvPr id="479" name="楕円 478"/>
        <xdr:cNvSpPr/>
      </xdr:nvSpPr>
      <xdr:spPr>
        <a:xfrm>
          <a:off x="8699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136211</xdr:rowOff>
    </xdr:from>
    <xdr:ext cx="534377" cy="259045"/>
    <xdr:sp macro="" textlink="">
      <xdr:nvSpPr>
        <xdr:cNvPr id="480" name="テキスト ボックス 479"/>
        <xdr:cNvSpPr txBox="1"/>
      </xdr:nvSpPr>
      <xdr:spPr>
        <a:xfrm>
          <a:off x="8483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42156</xdr:rowOff>
    </xdr:from>
    <xdr:to>
      <xdr:col>41</xdr:col>
      <xdr:colOff>101600</xdr:colOff>
      <xdr:row>98</xdr:row>
      <xdr:rowOff>143756</xdr:rowOff>
    </xdr:to>
    <xdr:sp macro="" textlink="">
      <xdr:nvSpPr>
        <xdr:cNvPr id="481" name="楕円 480"/>
        <xdr:cNvSpPr/>
      </xdr:nvSpPr>
      <xdr:spPr>
        <a:xfrm>
          <a:off x="7810500" y="16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134883</xdr:rowOff>
    </xdr:from>
    <xdr:ext cx="534377" cy="259045"/>
    <xdr:sp macro="" textlink="">
      <xdr:nvSpPr>
        <xdr:cNvPr id="482" name="テキスト ボックス 481"/>
        <xdr:cNvSpPr txBox="1"/>
      </xdr:nvSpPr>
      <xdr:spPr>
        <a:xfrm>
          <a:off x="7594111" y="169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52755</xdr:rowOff>
    </xdr:from>
    <xdr:to>
      <xdr:col>36</xdr:col>
      <xdr:colOff>165100</xdr:colOff>
      <xdr:row>98</xdr:row>
      <xdr:rowOff>154355</xdr:rowOff>
    </xdr:to>
    <xdr:sp macro="" textlink="">
      <xdr:nvSpPr>
        <xdr:cNvPr id="483" name="楕円 482"/>
        <xdr:cNvSpPr/>
      </xdr:nvSpPr>
      <xdr:spPr>
        <a:xfrm>
          <a:off x="6921500" y="16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145482</xdr:rowOff>
    </xdr:from>
    <xdr:ext cx="534377" cy="259045"/>
    <xdr:sp macro="" textlink="">
      <xdr:nvSpPr>
        <xdr:cNvPr id="484" name="テキスト ボックス 483"/>
        <xdr:cNvSpPr txBox="1"/>
      </xdr:nvSpPr>
      <xdr:spPr>
        <a:xfrm>
          <a:off x="6705111" y="16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136180</xdr:rowOff>
    </xdr:from>
    <xdr:to>
      <xdr:col>85</xdr:col>
      <xdr:colOff>127000</xdr:colOff>
      <xdr:row>36</xdr:row>
      <xdr:rowOff>132431</xdr:rowOff>
    </xdr:to>
    <xdr:cxnSp macro="">
      <xdr:nvCxnSpPr>
        <xdr:cNvPr id="512" name="直線コネクタ 511"/>
        <xdr:cNvCxnSpPr/>
      </xdr:nvCxnSpPr>
      <xdr:spPr>
        <a:xfrm>
          <a:off x="15481300" y="5965480"/>
          <a:ext cx="838200" cy="3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113777</xdr:rowOff>
    </xdr:from>
    <xdr:to>
      <xdr:col>81</xdr:col>
      <xdr:colOff>50800</xdr:colOff>
      <xdr:row>34</xdr:row>
      <xdr:rowOff>136180</xdr:rowOff>
    </xdr:to>
    <xdr:cxnSp macro="">
      <xdr:nvCxnSpPr>
        <xdr:cNvPr id="515" name="直線コネクタ 514"/>
        <xdr:cNvCxnSpPr/>
      </xdr:nvCxnSpPr>
      <xdr:spPr>
        <a:xfrm>
          <a:off x="14592300" y="594307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113777</xdr:rowOff>
    </xdr:from>
    <xdr:to>
      <xdr:col>76</xdr:col>
      <xdr:colOff>114300</xdr:colOff>
      <xdr:row>34</xdr:row>
      <xdr:rowOff>113868</xdr:rowOff>
    </xdr:to>
    <xdr:cxnSp macro="">
      <xdr:nvCxnSpPr>
        <xdr:cNvPr id="518" name="直線コネクタ 517"/>
        <xdr:cNvCxnSpPr/>
      </xdr:nvCxnSpPr>
      <xdr:spPr>
        <a:xfrm flipV="1">
          <a:off x="13703300" y="594307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113868</xdr:rowOff>
    </xdr:from>
    <xdr:to>
      <xdr:col>71</xdr:col>
      <xdr:colOff>177800</xdr:colOff>
      <xdr:row>35</xdr:row>
      <xdr:rowOff>81544</xdr:rowOff>
    </xdr:to>
    <xdr:cxnSp macro="">
      <xdr:nvCxnSpPr>
        <xdr:cNvPr id="521" name="直線コネクタ 520"/>
        <xdr:cNvCxnSpPr/>
      </xdr:nvCxnSpPr>
      <xdr:spPr>
        <a:xfrm flipV="1">
          <a:off x="12814300" y="5943168"/>
          <a:ext cx="8890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81631</xdr:rowOff>
    </xdr:from>
    <xdr:to>
      <xdr:col>85</xdr:col>
      <xdr:colOff>177800</xdr:colOff>
      <xdr:row>37</xdr:row>
      <xdr:rowOff>11781</xdr:rowOff>
    </xdr:to>
    <xdr:sp macro="" textlink="">
      <xdr:nvSpPr>
        <xdr:cNvPr id="531" name="楕円 530"/>
        <xdr:cNvSpPr/>
      </xdr:nvSpPr>
      <xdr:spPr>
        <a:xfrm>
          <a:off x="162687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104508</xdr:rowOff>
    </xdr:from>
    <xdr:ext cx="534377" cy="259045"/>
    <xdr:sp macro="" textlink="">
      <xdr:nvSpPr>
        <xdr:cNvPr id="532" name="消防費該当値テキスト"/>
        <xdr:cNvSpPr txBox="1"/>
      </xdr:nvSpPr>
      <xdr:spPr>
        <a:xfrm>
          <a:off x="16370300" y="61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85380</xdr:rowOff>
    </xdr:from>
    <xdr:to>
      <xdr:col>81</xdr:col>
      <xdr:colOff>101600</xdr:colOff>
      <xdr:row>35</xdr:row>
      <xdr:rowOff>15530</xdr:rowOff>
    </xdr:to>
    <xdr:sp macro="" textlink="">
      <xdr:nvSpPr>
        <xdr:cNvPr id="533" name="楕円 532"/>
        <xdr:cNvSpPr/>
      </xdr:nvSpPr>
      <xdr:spPr>
        <a:xfrm>
          <a:off x="15430500" y="59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32057</xdr:rowOff>
    </xdr:from>
    <xdr:ext cx="534377" cy="259045"/>
    <xdr:sp macro="" textlink="">
      <xdr:nvSpPr>
        <xdr:cNvPr id="534" name="テキスト ボックス 533"/>
        <xdr:cNvSpPr txBox="1"/>
      </xdr:nvSpPr>
      <xdr:spPr>
        <a:xfrm>
          <a:off x="15214111" y="568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62977</xdr:rowOff>
    </xdr:from>
    <xdr:to>
      <xdr:col>76</xdr:col>
      <xdr:colOff>165100</xdr:colOff>
      <xdr:row>34</xdr:row>
      <xdr:rowOff>164577</xdr:rowOff>
    </xdr:to>
    <xdr:sp macro="" textlink="">
      <xdr:nvSpPr>
        <xdr:cNvPr id="535" name="楕円 534"/>
        <xdr:cNvSpPr/>
      </xdr:nvSpPr>
      <xdr:spPr>
        <a:xfrm>
          <a:off x="14541500" y="58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9654</xdr:rowOff>
    </xdr:from>
    <xdr:ext cx="534377" cy="259045"/>
    <xdr:sp macro="" textlink="">
      <xdr:nvSpPr>
        <xdr:cNvPr id="536" name="テキスト ボックス 535"/>
        <xdr:cNvSpPr txBox="1"/>
      </xdr:nvSpPr>
      <xdr:spPr>
        <a:xfrm>
          <a:off x="14325111" y="566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63068</xdr:rowOff>
    </xdr:from>
    <xdr:to>
      <xdr:col>72</xdr:col>
      <xdr:colOff>38100</xdr:colOff>
      <xdr:row>34</xdr:row>
      <xdr:rowOff>164668</xdr:rowOff>
    </xdr:to>
    <xdr:sp macro="" textlink="">
      <xdr:nvSpPr>
        <xdr:cNvPr id="537" name="楕円 536"/>
        <xdr:cNvSpPr/>
      </xdr:nvSpPr>
      <xdr:spPr>
        <a:xfrm>
          <a:off x="136525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9745</xdr:rowOff>
    </xdr:from>
    <xdr:ext cx="534377" cy="259045"/>
    <xdr:sp macro="" textlink="">
      <xdr:nvSpPr>
        <xdr:cNvPr id="538" name="テキスト ボックス 537"/>
        <xdr:cNvSpPr txBox="1"/>
      </xdr:nvSpPr>
      <xdr:spPr>
        <a:xfrm>
          <a:off x="13436111" y="566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30744</xdr:rowOff>
    </xdr:from>
    <xdr:to>
      <xdr:col>67</xdr:col>
      <xdr:colOff>101600</xdr:colOff>
      <xdr:row>35</xdr:row>
      <xdr:rowOff>132344</xdr:rowOff>
    </xdr:to>
    <xdr:sp macro="" textlink="">
      <xdr:nvSpPr>
        <xdr:cNvPr id="539" name="楕円 538"/>
        <xdr:cNvSpPr/>
      </xdr:nvSpPr>
      <xdr:spPr>
        <a:xfrm>
          <a:off x="12763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148871</xdr:rowOff>
    </xdr:from>
    <xdr:ext cx="534377" cy="259045"/>
    <xdr:sp macro="" textlink="">
      <xdr:nvSpPr>
        <xdr:cNvPr id="540" name="テキスト ボックス 539"/>
        <xdr:cNvSpPr txBox="1"/>
      </xdr:nvSpPr>
      <xdr:spPr>
        <a:xfrm>
          <a:off x="12547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91873</xdr:rowOff>
    </xdr:from>
    <xdr:to>
      <xdr:col>85</xdr:col>
      <xdr:colOff>127000</xdr:colOff>
      <xdr:row>57</xdr:row>
      <xdr:rowOff>100642</xdr:rowOff>
    </xdr:to>
    <xdr:cxnSp macro="">
      <xdr:nvCxnSpPr>
        <xdr:cNvPr id="572" name="直線コネクタ 571"/>
        <xdr:cNvCxnSpPr/>
      </xdr:nvCxnSpPr>
      <xdr:spPr>
        <a:xfrm>
          <a:off x="15481300" y="9864523"/>
          <a:ext cx="8382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9479</xdr:rowOff>
    </xdr:from>
    <xdr:to>
      <xdr:col>81</xdr:col>
      <xdr:colOff>50800</xdr:colOff>
      <xdr:row>57</xdr:row>
      <xdr:rowOff>91873</xdr:rowOff>
    </xdr:to>
    <xdr:cxnSp macro="">
      <xdr:nvCxnSpPr>
        <xdr:cNvPr id="575" name="直線コネクタ 574"/>
        <xdr:cNvCxnSpPr/>
      </xdr:nvCxnSpPr>
      <xdr:spPr>
        <a:xfrm>
          <a:off x="14592300" y="9782129"/>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9479</xdr:rowOff>
    </xdr:from>
    <xdr:to>
      <xdr:col>76</xdr:col>
      <xdr:colOff>114300</xdr:colOff>
      <xdr:row>57</xdr:row>
      <xdr:rowOff>129005</xdr:rowOff>
    </xdr:to>
    <xdr:cxnSp macro="">
      <xdr:nvCxnSpPr>
        <xdr:cNvPr id="578" name="直線コネクタ 577"/>
        <xdr:cNvCxnSpPr/>
      </xdr:nvCxnSpPr>
      <xdr:spPr>
        <a:xfrm flipV="1">
          <a:off x="13703300" y="9782129"/>
          <a:ext cx="889000" cy="1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151457</xdr:rowOff>
    </xdr:from>
    <xdr:to>
      <xdr:col>71</xdr:col>
      <xdr:colOff>177800</xdr:colOff>
      <xdr:row>57</xdr:row>
      <xdr:rowOff>129005</xdr:rowOff>
    </xdr:to>
    <xdr:cxnSp macro="">
      <xdr:nvCxnSpPr>
        <xdr:cNvPr id="581" name="直線コネクタ 580"/>
        <xdr:cNvCxnSpPr/>
      </xdr:nvCxnSpPr>
      <xdr:spPr>
        <a:xfrm>
          <a:off x="12814300" y="9581207"/>
          <a:ext cx="889000" cy="3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49842</xdr:rowOff>
    </xdr:from>
    <xdr:to>
      <xdr:col>85</xdr:col>
      <xdr:colOff>177800</xdr:colOff>
      <xdr:row>57</xdr:row>
      <xdr:rowOff>151442</xdr:rowOff>
    </xdr:to>
    <xdr:sp macro="" textlink="">
      <xdr:nvSpPr>
        <xdr:cNvPr id="591" name="楕円 590"/>
        <xdr:cNvSpPr/>
      </xdr:nvSpPr>
      <xdr:spPr>
        <a:xfrm>
          <a:off x="162687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28269</xdr:rowOff>
    </xdr:from>
    <xdr:ext cx="534377" cy="259045"/>
    <xdr:sp macro="" textlink="">
      <xdr:nvSpPr>
        <xdr:cNvPr id="592" name="教育費該当値テキスト"/>
        <xdr:cNvSpPr txBox="1"/>
      </xdr:nvSpPr>
      <xdr:spPr>
        <a:xfrm>
          <a:off x="16370300" y="98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41073</xdr:rowOff>
    </xdr:from>
    <xdr:to>
      <xdr:col>81</xdr:col>
      <xdr:colOff>101600</xdr:colOff>
      <xdr:row>57</xdr:row>
      <xdr:rowOff>142673</xdr:rowOff>
    </xdr:to>
    <xdr:sp macro="" textlink="">
      <xdr:nvSpPr>
        <xdr:cNvPr id="593" name="楕円 592"/>
        <xdr:cNvSpPr/>
      </xdr:nvSpPr>
      <xdr:spPr>
        <a:xfrm>
          <a:off x="15430500" y="98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133800</xdr:rowOff>
    </xdr:from>
    <xdr:ext cx="534377" cy="259045"/>
    <xdr:sp macro="" textlink="">
      <xdr:nvSpPr>
        <xdr:cNvPr id="594" name="テキスト ボックス 593"/>
        <xdr:cNvSpPr txBox="1"/>
      </xdr:nvSpPr>
      <xdr:spPr>
        <a:xfrm>
          <a:off x="15214111" y="99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130129</xdr:rowOff>
    </xdr:from>
    <xdr:to>
      <xdr:col>76</xdr:col>
      <xdr:colOff>165100</xdr:colOff>
      <xdr:row>57</xdr:row>
      <xdr:rowOff>60279</xdr:rowOff>
    </xdr:to>
    <xdr:sp macro="" textlink="">
      <xdr:nvSpPr>
        <xdr:cNvPr id="595" name="楕円 594"/>
        <xdr:cNvSpPr/>
      </xdr:nvSpPr>
      <xdr:spPr>
        <a:xfrm>
          <a:off x="14541500" y="97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76806</xdr:rowOff>
    </xdr:from>
    <xdr:ext cx="534377" cy="259045"/>
    <xdr:sp macro="" textlink="">
      <xdr:nvSpPr>
        <xdr:cNvPr id="596" name="テキスト ボックス 595"/>
        <xdr:cNvSpPr txBox="1"/>
      </xdr:nvSpPr>
      <xdr:spPr>
        <a:xfrm>
          <a:off x="14325111" y="95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78205</xdr:rowOff>
    </xdr:from>
    <xdr:to>
      <xdr:col>72</xdr:col>
      <xdr:colOff>38100</xdr:colOff>
      <xdr:row>58</xdr:row>
      <xdr:rowOff>8355</xdr:rowOff>
    </xdr:to>
    <xdr:sp macro="" textlink="">
      <xdr:nvSpPr>
        <xdr:cNvPr id="597" name="楕円 596"/>
        <xdr:cNvSpPr/>
      </xdr:nvSpPr>
      <xdr:spPr>
        <a:xfrm>
          <a:off x="13652500" y="98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170932</xdr:rowOff>
    </xdr:from>
    <xdr:ext cx="534377" cy="259045"/>
    <xdr:sp macro="" textlink="">
      <xdr:nvSpPr>
        <xdr:cNvPr id="598" name="テキスト ボックス 597"/>
        <xdr:cNvSpPr txBox="1"/>
      </xdr:nvSpPr>
      <xdr:spPr>
        <a:xfrm>
          <a:off x="13436111" y="99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100657</xdr:rowOff>
    </xdr:from>
    <xdr:to>
      <xdr:col>67</xdr:col>
      <xdr:colOff>101600</xdr:colOff>
      <xdr:row>56</xdr:row>
      <xdr:rowOff>30807</xdr:rowOff>
    </xdr:to>
    <xdr:sp macro="" textlink="">
      <xdr:nvSpPr>
        <xdr:cNvPr id="599" name="楕円 598"/>
        <xdr:cNvSpPr/>
      </xdr:nvSpPr>
      <xdr:spPr>
        <a:xfrm>
          <a:off x="12763500" y="953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47334</xdr:rowOff>
    </xdr:from>
    <xdr:ext cx="534377" cy="259045"/>
    <xdr:sp macro="" textlink="">
      <xdr:nvSpPr>
        <xdr:cNvPr id="600" name="テキスト ボックス 599"/>
        <xdr:cNvSpPr txBox="1"/>
      </xdr:nvSpPr>
      <xdr:spPr>
        <a:xfrm>
          <a:off x="12547111" y="93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68180</xdr:rowOff>
    </xdr:from>
    <xdr:to>
      <xdr:col>85</xdr:col>
      <xdr:colOff>127000</xdr:colOff>
      <xdr:row>97</xdr:row>
      <xdr:rowOff>161091</xdr:rowOff>
    </xdr:to>
    <xdr:cxnSp macro="">
      <xdr:nvCxnSpPr>
        <xdr:cNvPr id="688" name="直線コネクタ 687"/>
        <xdr:cNvCxnSpPr/>
      </xdr:nvCxnSpPr>
      <xdr:spPr>
        <a:xfrm>
          <a:off x="15481300" y="16698830"/>
          <a:ext cx="838200" cy="9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142460</xdr:rowOff>
    </xdr:from>
    <xdr:to>
      <xdr:col>81</xdr:col>
      <xdr:colOff>50800</xdr:colOff>
      <xdr:row>97</xdr:row>
      <xdr:rowOff>68180</xdr:rowOff>
    </xdr:to>
    <xdr:cxnSp macro="">
      <xdr:nvCxnSpPr>
        <xdr:cNvPr id="691" name="直線コネクタ 690"/>
        <xdr:cNvCxnSpPr/>
      </xdr:nvCxnSpPr>
      <xdr:spPr>
        <a:xfrm>
          <a:off x="14592300" y="16601660"/>
          <a:ext cx="889000" cy="9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139308</xdr:rowOff>
    </xdr:from>
    <xdr:to>
      <xdr:col>76</xdr:col>
      <xdr:colOff>114300</xdr:colOff>
      <xdr:row>96</xdr:row>
      <xdr:rowOff>142460</xdr:rowOff>
    </xdr:to>
    <xdr:cxnSp macro="">
      <xdr:nvCxnSpPr>
        <xdr:cNvPr id="694" name="直線コネクタ 693"/>
        <xdr:cNvCxnSpPr/>
      </xdr:nvCxnSpPr>
      <xdr:spPr>
        <a:xfrm>
          <a:off x="13703300" y="16598508"/>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139308</xdr:rowOff>
    </xdr:from>
    <xdr:to>
      <xdr:col>71</xdr:col>
      <xdr:colOff>177800</xdr:colOff>
      <xdr:row>96</xdr:row>
      <xdr:rowOff>153760</xdr:rowOff>
    </xdr:to>
    <xdr:cxnSp macro="">
      <xdr:nvCxnSpPr>
        <xdr:cNvPr id="697" name="直線コネクタ 696"/>
        <xdr:cNvCxnSpPr/>
      </xdr:nvCxnSpPr>
      <xdr:spPr>
        <a:xfrm flipV="1">
          <a:off x="12814300" y="16598508"/>
          <a:ext cx="8890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110291</xdr:rowOff>
    </xdr:from>
    <xdr:to>
      <xdr:col>85</xdr:col>
      <xdr:colOff>177800</xdr:colOff>
      <xdr:row>98</xdr:row>
      <xdr:rowOff>40441</xdr:rowOff>
    </xdr:to>
    <xdr:sp macro="" textlink="">
      <xdr:nvSpPr>
        <xdr:cNvPr id="707" name="楕円 706"/>
        <xdr:cNvSpPr/>
      </xdr:nvSpPr>
      <xdr:spPr>
        <a:xfrm>
          <a:off x="16268700" y="1674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25218</xdr:rowOff>
    </xdr:from>
    <xdr:ext cx="534377" cy="259045"/>
    <xdr:sp macro="" textlink="">
      <xdr:nvSpPr>
        <xdr:cNvPr id="708" name="公債費該当値テキスト"/>
        <xdr:cNvSpPr txBox="1"/>
      </xdr:nvSpPr>
      <xdr:spPr>
        <a:xfrm>
          <a:off x="16370300" y="166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17380</xdr:rowOff>
    </xdr:from>
    <xdr:to>
      <xdr:col>81</xdr:col>
      <xdr:colOff>101600</xdr:colOff>
      <xdr:row>97</xdr:row>
      <xdr:rowOff>118980</xdr:rowOff>
    </xdr:to>
    <xdr:sp macro="" textlink="">
      <xdr:nvSpPr>
        <xdr:cNvPr id="709" name="楕円 708"/>
        <xdr:cNvSpPr/>
      </xdr:nvSpPr>
      <xdr:spPr>
        <a:xfrm>
          <a:off x="15430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110107</xdr:rowOff>
    </xdr:from>
    <xdr:ext cx="534377" cy="259045"/>
    <xdr:sp macro="" textlink="">
      <xdr:nvSpPr>
        <xdr:cNvPr id="710" name="テキスト ボックス 709"/>
        <xdr:cNvSpPr txBox="1"/>
      </xdr:nvSpPr>
      <xdr:spPr>
        <a:xfrm>
          <a:off x="15214111" y="167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91660</xdr:rowOff>
    </xdr:from>
    <xdr:to>
      <xdr:col>76</xdr:col>
      <xdr:colOff>165100</xdr:colOff>
      <xdr:row>97</xdr:row>
      <xdr:rowOff>21810</xdr:rowOff>
    </xdr:to>
    <xdr:sp macro="" textlink="">
      <xdr:nvSpPr>
        <xdr:cNvPr id="711" name="楕円 710"/>
        <xdr:cNvSpPr/>
      </xdr:nvSpPr>
      <xdr:spPr>
        <a:xfrm>
          <a:off x="14541500" y="1655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12937</xdr:rowOff>
    </xdr:from>
    <xdr:ext cx="534377" cy="259045"/>
    <xdr:sp macro="" textlink="">
      <xdr:nvSpPr>
        <xdr:cNvPr id="712" name="テキスト ボックス 711"/>
        <xdr:cNvSpPr txBox="1"/>
      </xdr:nvSpPr>
      <xdr:spPr>
        <a:xfrm>
          <a:off x="14325111" y="166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88508</xdr:rowOff>
    </xdr:from>
    <xdr:to>
      <xdr:col>72</xdr:col>
      <xdr:colOff>38100</xdr:colOff>
      <xdr:row>97</xdr:row>
      <xdr:rowOff>18658</xdr:rowOff>
    </xdr:to>
    <xdr:sp macro="" textlink="">
      <xdr:nvSpPr>
        <xdr:cNvPr id="713" name="楕円 712"/>
        <xdr:cNvSpPr/>
      </xdr:nvSpPr>
      <xdr:spPr>
        <a:xfrm>
          <a:off x="136525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9785</xdr:rowOff>
    </xdr:from>
    <xdr:ext cx="534377" cy="259045"/>
    <xdr:sp macro="" textlink="">
      <xdr:nvSpPr>
        <xdr:cNvPr id="714" name="テキスト ボックス 713"/>
        <xdr:cNvSpPr txBox="1"/>
      </xdr:nvSpPr>
      <xdr:spPr>
        <a:xfrm>
          <a:off x="13436111" y="166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102960</xdr:rowOff>
    </xdr:from>
    <xdr:to>
      <xdr:col>67</xdr:col>
      <xdr:colOff>101600</xdr:colOff>
      <xdr:row>97</xdr:row>
      <xdr:rowOff>33110</xdr:rowOff>
    </xdr:to>
    <xdr:sp macro="" textlink="">
      <xdr:nvSpPr>
        <xdr:cNvPr id="715" name="楕円 714"/>
        <xdr:cNvSpPr/>
      </xdr:nvSpPr>
      <xdr:spPr>
        <a:xfrm>
          <a:off x="12763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24237</xdr:rowOff>
    </xdr:from>
    <xdr:ext cx="534377" cy="259045"/>
    <xdr:sp macro="" textlink="">
      <xdr:nvSpPr>
        <xdr:cNvPr id="716" name="テキスト ボックス 715"/>
        <xdr:cNvSpPr txBox="1"/>
      </xdr:nvSpPr>
      <xdr:spPr>
        <a:xfrm>
          <a:off x="12547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a:solidFill>
                <a:schemeClr val="dk1"/>
              </a:solidFill>
              <a:effectLst/>
              <a:latin typeface="+mn-lt"/>
              <a:ea typeface="+mn-ea"/>
              <a:cs typeface="+mn-cs"/>
            </a:rPr>
            <a:t>民生費が一番高く、</a:t>
          </a:r>
          <a:r>
            <a:rPr lang="en-US" altLang="ja-JP" sz="1100" b="0">
              <a:solidFill>
                <a:schemeClr val="dk1"/>
              </a:solidFill>
              <a:effectLst/>
              <a:latin typeface="+mn-lt"/>
              <a:ea typeface="+mn-ea"/>
              <a:cs typeface="+mn-cs"/>
            </a:rPr>
            <a:t>122,188</a:t>
          </a:r>
          <a:r>
            <a:rPr lang="ja-JP" altLang="ja-JP" sz="1100" b="0">
              <a:solidFill>
                <a:schemeClr val="dk1"/>
              </a:solidFill>
              <a:effectLst/>
              <a:latin typeface="+mn-lt"/>
              <a:ea typeface="+mn-ea"/>
              <a:cs typeface="+mn-cs"/>
            </a:rPr>
            <a:t>円になっています</a:t>
          </a:r>
          <a:r>
            <a:rPr lang="ja-JP" altLang="en-US" sz="1100" b="0">
              <a:solidFill>
                <a:schemeClr val="dk1"/>
              </a:solidFill>
              <a:effectLst/>
              <a:latin typeface="+mn-lt"/>
              <a:ea typeface="+mn-ea"/>
              <a:cs typeface="+mn-cs"/>
            </a:rPr>
            <a:t>。</a:t>
          </a:r>
          <a:r>
            <a:rPr lang="ja-JP" altLang="ja-JP" sz="1100" b="0">
              <a:solidFill>
                <a:schemeClr val="dk1"/>
              </a:solidFill>
              <a:effectLst/>
              <a:latin typeface="+mn-lt"/>
              <a:ea typeface="+mn-ea"/>
              <a:cs typeface="+mn-cs"/>
            </a:rPr>
            <a:t>保育所費</a:t>
          </a:r>
          <a:r>
            <a:rPr lang="ja-JP" altLang="en-US" sz="1100" b="0">
              <a:solidFill>
                <a:schemeClr val="dk1"/>
              </a:solidFill>
              <a:effectLst/>
              <a:latin typeface="+mn-lt"/>
              <a:ea typeface="+mn-ea"/>
              <a:cs typeface="+mn-cs"/>
            </a:rPr>
            <a:t>や幼稚園事業</a:t>
          </a:r>
          <a:r>
            <a:rPr lang="ja-JP" altLang="ja-JP" sz="1100" b="0">
              <a:solidFill>
                <a:schemeClr val="dk1"/>
              </a:solidFill>
              <a:effectLst/>
              <a:latin typeface="+mn-lt"/>
              <a:ea typeface="+mn-ea"/>
              <a:cs typeface="+mn-cs"/>
            </a:rPr>
            <a:t>が増加の要因で</a:t>
          </a:r>
          <a:r>
            <a:rPr lang="ja-JP" altLang="en-US" sz="1100" b="0">
              <a:solidFill>
                <a:schemeClr val="dk1"/>
              </a:solidFill>
              <a:effectLst/>
              <a:latin typeface="+mn-lt"/>
              <a:ea typeface="+mn-ea"/>
              <a:cs typeface="+mn-cs"/>
            </a:rPr>
            <a:t>すが</a:t>
          </a:r>
          <a:r>
            <a:rPr lang="ja-JP" altLang="ja-JP" sz="1100" b="0">
              <a:solidFill>
                <a:schemeClr val="dk1"/>
              </a:solidFill>
              <a:effectLst/>
              <a:latin typeface="+mn-lt"/>
              <a:ea typeface="+mn-ea"/>
              <a:cs typeface="+mn-cs"/>
            </a:rPr>
            <a:t>、人口増加</a:t>
          </a:r>
          <a:r>
            <a:rPr lang="ja-JP" altLang="en-US" sz="1100" b="0">
              <a:solidFill>
                <a:schemeClr val="dk1"/>
              </a:solidFill>
              <a:effectLst/>
              <a:latin typeface="+mn-lt"/>
              <a:ea typeface="+mn-ea"/>
              <a:cs typeface="+mn-cs"/>
            </a:rPr>
            <a:t>を</a:t>
          </a:r>
          <a:r>
            <a:rPr lang="ja-JP" altLang="ja-JP" sz="1100" b="0">
              <a:solidFill>
                <a:schemeClr val="dk1"/>
              </a:solidFill>
              <a:effectLst/>
              <a:latin typeface="+mn-lt"/>
              <a:ea typeface="+mn-ea"/>
              <a:cs typeface="+mn-cs"/>
            </a:rPr>
            <a:t>受けて</a:t>
          </a:r>
          <a:r>
            <a:rPr lang="ja-JP" altLang="en-US" sz="1100" b="0">
              <a:solidFill>
                <a:schemeClr val="dk1"/>
              </a:solidFill>
              <a:effectLst/>
              <a:latin typeface="+mn-lt"/>
              <a:ea typeface="+mn-ea"/>
              <a:cs typeface="+mn-cs"/>
            </a:rPr>
            <a:t>人口１人当り前年比</a:t>
          </a:r>
          <a:r>
            <a:rPr lang="en-US" altLang="ja-JP" sz="1100" b="0">
              <a:solidFill>
                <a:schemeClr val="dk1"/>
              </a:solidFill>
              <a:effectLst/>
              <a:latin typeface="+mn-lt"/>
              <a:ea typeface="+mn-ea"/>
              <a:cs typeface="+mn-cs"/>
            </a:rPr>
            <a:t>793</a:t>
          </a:r>
          <a:r>
            <a:rPr lang="ja-JP" altLang="en-US" sz="1100" b="0">
              <a:solidFill>
                <a:schemeClr val="dk1"/>
              </a:solidFill>
              <a:effectLst/>
              <a:latin typeface="+mn-lt"/>
              <a:ea typeface="+mn-ea"/>
              <a:cs typeface="+mn-cs"/>
            </a:rPr>
            <a:t>円微減しています</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今後障害者福祉でも増加の懸念があるため、動向に注視が必要です。</a:t>
          </a:r>
          <a:endParaRPr lang="ja-JP" altLang="ja-JP" sz="1400">
            <a:effectLst/>
          </a:endParaRPr>
        </a:p>
        <a:p>
          <a:r>
            <a:rPr lang="ja-JP" altLang="ja-JP" sz="1100" b="0">
              <a:solidFill>
                <a:schemeClr val="dk1"/>
              </a:solidFill>
              <a:effectLst/>
              <a:latin typeface="+mn-lt"/>
              <a:ea typeface="+mn-ea"/>
              <a:cs typeface="+mn-cs"/>
            </a:rPr>
            <a:t>２番目は総務費で、</a:t>
          </a:r>
          <a:r>
            <a:rPr lang="en-US" altLang="ja-JP" sz="1100" b="0">
              <a:solidFill>
                <a:schemeClr val="dk1"/>
              </a:solidFill>
              <a:effectLst/>
              <a:latin typeface="+mn-lt"/>
              <a:ea typeface="+mn-ea"/>
              <a:cs typeface="+mn-cs"/>
            </a:rPr>
            <a:t>58,391</a:t>
          </a:r>
          <a:r>
            <a:rPr lang="ja-JP" altLang="ja-JP" sz="1100" b="0">
              <a:solidFill>
                <a:schemeClr val="dk1"/>
              </a:solidFill>
              <a:effectLst/>
              <a:latin typeface="+mn-lt"/>
              <a:ea typeface="+mn-ea"/>
              <a:cs typeface="+mn-cs"/>
            </a:rPr>
            <a:t>円になっています。ふるさと納税の返礼品のための消耗品費の増加や寄附金の基金への積立</a:t>
          </a:r>
          <a:r>
            <a:rPr lang="ja-JP" altLang="en-US" sz="1100" b="0">
              <a:solidFill>
                <a:schemeClr val="dk1"/>
              </a:solidFill>
              <a:effectLst/>
              <a:latin typeface="+mn-lt"/>
              <a:ea typeface="+mn-ea"/>
              <a:cs typeface="+mn-cs"/>
            </a:rPr>
            <a:t>の他、庁舎建設基金や下水道事業対策基金への積立</a:t>
          </a:r>
          <a:r>
            <a:rPr lang="ja-JP" altLang="ja-JP" sz="1100" b="0">
              <a:solidFill>
                <a:schemeClr val="dk1"/>
              </a:solidFill>
              <a:effectLst/>
              <a:latin typeface="+mn-lt"/>
              <a:ea typeface="+mn-ea"/>
              <a:cs typeface="+mn-cs"/>
            </a:rPr>
            <a:t>が主な要因です。</a:t>
          </a:r>
          <a:endParaRPr lang="ja-JP" altLang="ja-JP" sz="1400">
            <a:effectLst/>
          </a:endParaRPr>
        </a:p>
        <a:p>
          <a:r>
            <a:rPr lang="ja-JP" altLang="ja-JP" sz="1100" b="0">
              <a:solidFill>
                <a:schemeClr val="dk1"/>
              </a:solidFill>
              <a:effectLst/>
              <a:latin typeface="+mn-lt"/>
              <a:ea typeface="+mn-ea"/>
              <a:cs typeface="+mn-cs"/>
            </a:rPr>
            <a:t>３番目は教育費で、</a:t>
          </a:r>
          <a:r>
            <a:rPr lang="en-US" altLang="ja-JP" sz="1100" b="0">
              <a:solidFill>
                <a:schemeClr val="dk1"/>
              </a:solidFill>
              <a:effectLst/>
              <a:latin typeface="+mn-lt"/>
              <a:ea typeface="+mn-ea"/>
              <a:cs typeface="+mn-cs"/>
            </a:rPr>
            <a:t>40,892</a:t>
          </a:r>
          <a:r>
            <a:rPr lang="ja-JP" altLang="ja-JP" sz="1100" b="0">
              <a:solidFill>
                <a:schemeClr val="dk1"/>
              </a:solidFill>
              <a:effectLst/>
              <a:latin typeface="+mn-lt"/>
              <a:ea typeface="+mn-ea"/>
              <a:cs typeface="+mn-cs"/>
            </a:rPr>
            <a:t>円になっています。中学校の施設整備費</a:t>
          </a:r>
          <a:r>
            <a:rPr lang="ja-JP" altLang="en-US" sz="1100" b="0">
              <a:solidFill>
                <a:schemeClr val="dk1"/>
              </a:solidFill>
              <a:effectLst/>
              <a:latin typeface="+mn-lt"/>
              <a:ea typeface="+mn-ea"/>
              <a:cs typeface="+mn-cs"/>
            </a:rPr>
            <a:t>の事業規模が</a:t>
          </a:r>
          <a:r>
            <a:rPr lang="ja-JP" altLang="ja-JP" sz="1100" b="0">
              <a:solidFill>
                <a:schemeClr val="dk1"/>
              </a:solidFill>
              <a:effectLst/>
              <a:latin typeface="+mn-lt"/>
              <a:ea typeface="+mn-ea"/>
              <a:cs typeface="+mn-cs"/>
            </a:rPr>
            <a:t>前年度より</a:t>
          </a:r>
          <a:r>
            <a:rPr lang="en-US" altLang="ja-JP" sz="1100" b="0">
              <a:solidFill>
                <a:schemeClr val="dk1"/>
              </a:solidFill>
              <a:effectLst/>
              <a:latin typeface="+mn-lt"/>
              <a:ea typeface="+mn-ea"/>
              <a:cs typeface="+mn-cs"/>
            </a:rPr>
            <a:t>251,872</a:t>
          </a:r>
          <a:r>
            <a:rPr lang="ja-JP" altLang="ja-JP" sz="1100" b="0">
              <a:solidFill>
                <a:schemeClr val="dk1"/>
              </a:solidFill>
              <a:effectLst/>
              <a:latin typeface="+mn-lt"/>
              <a:ea typeface="+mn-ea"/>
              <a:cs typeface="+mn-cs"/>
            </a:rPr>
            <a:t>千円</a:t>
          </a:r>
          <a:r>
            <a:rPr lang="ja-JP" altLang="en-US" sz="1100" b="0">
              <a:solidFill>
                <a:schemeClr val="dk1"/>
              </a:solidFill>
              <a:effectLst/>
              <a:latin typeface="+mn-lt"/>
              <a:ea typeface="+mn-ea"/>
              <a:cs typeface="+mn-cs"/>
            </a:rPr>
            <a:t>減少し、</a:t>
          </a:r>
          <a:r>
            <a:rPr lang="ja-JP" altLang="ja-JP" sz="1100" b="0">
              <a:solidFill>
                <a:schemeClr val="dk1"/>
              </a:solidFill>
              <a:effectLst/>
              <a:latin typeface="+mn-lt"/>
              <a:ea typeface="+mn-ea"/>
              <a:cs typeface="+mn-cs"/>
            </a:rPr>
            <a:t>小学校整備費が</a:t>
          </a:r>
          <a:r>
            <a:rPr lang="en-US" altLang="ja-JP" sz="1100" b="0">
              <a:solidFill>
                <a:schemeClr val="dk1"/>
              </a:solidFill>
              <a:effectLst/>
              <a:latin typeface="+mn-lt"/>
              <a:ea typeface="+mn-ea"/>
              <a:cs typeface="+mn-cs"/>
            </a:rPr>
            <a:t>29,747</a:t>
          </a:r>
          <a:r>
            <a:rPr lang="ja-JP" altLang="en-US" sz="1100" b="0">
              <a:solidFill>
                <a:schemeClr val="dk1"/>
              </a:solidFill>
              <a:effectLst/>
              <a:latin typeface="+mn-lt"/>
              <a:ea typeface="+mn-ea"/>
              <a:cs typeface="+mn-cs"/>
            </a:rPr>
            <a:t>千円増加</a:t>
          </a:r>
          <a:r>
            <a:rPr lang="ja-JP" altLang="ja-JP" sz="1100" b="0">
              <a:solidFill>
                <a:schemeClr val="dk1"/>
              </a:solidFill>
              <a:effectLst/>
              <a:latin typeface="+mn-lt"/>
              <a:ea typeface="+mn-ea"/>
              <a:cs typeface="+mn-cs"/>
            </a:rPr>
            <a:t>し</a:t>
          </a:r>
          <a:r>
            <a:rPr lang="ja-JP" altLang="en-US" sz="1100" b="0">
              <a:solidFill>
                <a:schemeClr val="dk1"/>
              </a:solidFill>
              <a:effectLst/>
              <a:latin typeface="+mn-lt"/>
              <a:ea typeface="+mn-ea"/>
              <a:cs typeface="+mn-cs"/>
            </a:rPr>
            <a:t>た結果</a:t>
          </a:r>
          <a:r>
            <a:rPr lang="ja-JP" altLang="ja-JP" sz="1100" b="0">
              <a:solidFill>
                <a:schemeClr val="dk1"/>
              </a:solidFill>
              <a:effectLst/>
              <a:latin typeface="+mn-lt"/>
              <a:ea typeface="+mn-ea"/>
              <a:cs typeface="+mn-cs"/>
            </a:rPr>
            <a:t>、</a:t>
          </a:r>
          <a:r>
            <a:rPr lang="ja-JP" altLang="en-US" sz="1100" b="0">
              <a:solidFill>
                <a:schemeClr val="dk1"/>
              </a:solidFill>
              <a:effectLst/>
              <a:latin typeface="+mn-lt"/>
              <a:ea typeface="+mn-ea"/>
              <a:cs typeface="+mn-cs"/>
            </a:rPr>
            <a:t>人口１人当り</a:t>
          </a:r>
          <a:r>
            <a:rPr lang="ja-JP" altLang="ja-JP" sz="1100" b="0">
              <a:solidFill>
                <a:schemeClr val="dk1"/>
              </a:solidFill>
              <a:effectLst/>
              <a:latin typeface="+mn-lt"/>
              <a:ea typeface="+mn-ea"/>
              <a:cs typeface="+mn-cs"/>
            </a:rPr>
            <a:t>前年度比</a:t>
          </a:r>
          <a:r>
            <a:rPr lang="en-US" altLang="ja-JP" sz="1100" b="0">
              <a:solidFill>
                <a:schemeClr val="dk1"/>
              </a:solidFill>
              <a:effectLst/>
              <a:latin typeface="+mn-lt"/>
              <a:ea typeface="+mn-ea"/>
              <a:cs typeface="+mn-cs"/>
            </a:rPr>
            <a:t>537</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微減</a:t>
          </a:r>
          <a:r>
            <a:rPr lang="ja-JP" altLang="ja-JP" sz="1100" b="0">
              <a:solidFill>
                <a:schemeClr val="dk1"/>
              </a:solidFill>
              <a:effectLst/>
              <a:latin typeface="+mn-lt"/>
              <a:ea typeface="+mn-ea"/>
              <a:cs typeface="+mn-cs"/>
            </a:rPr>
            <a:t>しています。</a:t>
          </a:r>
          <a:endParaRPr lang="ja-JP" altLang="ja-JP" sz="1400">
            <a:effectLst/>
          </a:endParaRPr>
        </a:p>
        <a:p>
          <a:r>
            <a:rPr lang="ja-JP" altLang="ja-JP" sz="1100" b="0">
              <a:solidFill>
                <a:schemeClr val="dk1"/>
              </a:solidFill>
              <a:effectLst/>
              <a:latin typeface="+mn-lt"/>
              <a:ea typeface="+mn-ea"/>
              <a:cs typeface="+mn-cs"/>
            </a:rPr>
            <a:t>４番目は土木費で、</a:t>
          </a:r>
          <a:r>
            <a:rPr lang="en-US" altLang="ja-JP" sz="1100" b="0">
              <a:solidFill>
                <a:schemeClr val="dk1"/>
              </a:solidFill>
              <a:effectLst/>
              <a:latin typeface="+mn-lt"/>
              <a:ea typeface="+mn-ea"/>
              <a:cs typeface="+mn-cs"/>
            </a:rPr>
            <a:t>27,027</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6,751</a:t>
          </a:r>
          <a:r>
            <a:rPr lang="ja-JP" altLang="ja-JP" sz="1100" b="0">
              <a:solidFill>
                <a:schemeClr val="dk1"/>
              </a:solidFill>
              <a:effectLst/>
              <a:latin typeface="+mn-lt"/>
              <a:ea typeface="+mn-ea"/>
              <a:cs typeface="+mn-cs"/>
            </a:rPr>
            <a:t>円</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して</a:t>
          </a:r>
          <a:r>
            <a:rPr lang="ja-JP" altLang="en-US" sz="1100" b="0">
              <a:solidFill>
                <a:schemeClr val="dk1"/>
              </a:solidFill>
              <a:effectLst/>
              <a:latin typeface="+mn-lt"/>
              <a:ea typeface="+mn-ea"/>
              <a:cs typeface="+mn-cs"/>
            </a:rPr>
            <a:t>います。</a:t>
          </a:r>
          <a:r>
            <a:rPr lang="ja-JP" altLang="ja-JP" sz="1100" b="0">
              <a:solidFill>
                <a:schemeClr val="dk1"/>
              </a:solidFill>
              <a:effectLst/>
              <a:latin typeface="+mn-lt"/>
              <a:ea typeface="+mn-ea"/>
              <a:cs typeface="+mn-cs"/>
            </a:rPr>
            <a:t>牛牧排水機場改修事業が</a:t>
          </a:r>
          <a:r>
            <a:rPr lang="ja-JP" altLang="en-US" sz="1100" b="0">
              <a:solidFill>
                <a:schemeClr val="dk1"/>
              </a:solidFill>
              <a:effectLst/>
              <a:latin typeface="+mn-lt"/>
              <a:ea typeface="+mn-ea"/>
              <a:cs typeface="+mn-cs"/>
            </a:rPr>
            <a:t>事業の進捗により、予算を減額</a:t>
          </a:r>
          <a:r>
            <a:rPr lang="ja-JP" altLang="ja-JP" sz="1100" b="0">
              <a:solidFill>
                <a:schemeClr val="dk1"/>
              </a:solidFill>
              <a:effectLst/>
              <a:latin typeface="+mn-lt"/>
              <a:ea typeface="+mn-ea"/>
              <a:cs typeface="+mn-cs"/>
            </a:rPr>
            <a:t>し</a:t>
          </a:r>
          <a:r>
            <a:rPr lang="ja-JP" altLang="en-US" sz="1100" b="0">
              <a:solidFill>
                <a:schemeClr val="dk1"/>
              </a:solidFill>
              <a:effectLst/>
              <a:latin typeface="+mn-lt"/>
              <a:ea typeface="+mn-ea"/>
              <a:cs typeface="+mn-cs"/>
            </a:rPr>
            <a:t>実績が伸びなかったことなどにより決算額が減少しました。</a:t>
          </a:r>
          <a:endParaRPr lang="ja-JP" altLang="ja-JP" sz="1400">
            <a:effectLst/>
          </a:endParaRPr>
        </a:p>
        <a:p>
          <a:r>
            <a:rPr lang="ja-JP" altLang="ja-JP" sz="1100" b="0">
              <a:solidFill>
                <a:schemeClr val="dk1"/>
              </a:solidFill>
              <a:effectLst/>
              <a:latin typeface="+mn-lt"/>
              <a:ea typeface="+mn-ea"/>
              <a:cs typeface="+mn-cs"/>
            </a:rPr>
            <a:t>５番目は衛生費で、</a:t>
          </a:r>
          <a:r>
            <a:rPr lang="en-US" altLang="ja-JP" sz="1100" b="0">
              <a:solidFill>
                <a:schemeClr val="dk1"/>
              </a:solidFill>
              <a:effectLst/>
              <a:latin typeface="+mn-lt"/>
              <a:ea typeface="+mn-ea"/>
              <a:cs typeface="+mn-cs"/>
            </a:rPr>
            <a:t>25,828</a:t>
          </a:r>
          <a:r>
            <a:rPr lang="ja-JP" altLang="ja-JP" sz="1100" b="0">
              <a:solidFill>
                <a:schemeClr val="dk1"/>
              </a:solidFill>
              <a:effectLst/>
              <a:latin typeface="+mn-lt"/>
              <a:ea typeface="+mn-ea"/>
              <a:cs typeface="+mn-cs"/>
            </a:rPr>
            <a:t>円になっています。前年度比で</a:t>
          </a:r>
          <a:r>
            <a:rPr lang="en-US" altLang="ja-JP" sz="1100" b="0">
              <a:solidFill>
                <a:schemeClr val="dk1"/>
              </a:solidFill>
              <a:effectLst/>
              <a:latin typeface="+mn-lt"/>
              <a:ea typeface="+mn-ea"/>
              <a:cs typeface="+mn-cs"/>
            </a:rPr>
            <a:t>337</a:t>
          </a:r>
          <a:r>
            <a:rPr lang="ja-JP" altLang="ja-JP" sz="1100" b="0">
              <a:solidFill>
                <a:schemeClr val="dk1"/>
              </a:solidFill>
              <a:effectLst/>
              <a:latin typeface="+mn-lt"/>
              <a:ea typeface="+mn-ea"/>
              <a:cs typeface="+mn-cs"/>
            </a:rPr>
            <a:t>円増加していますが、増加要因は</a:t>
          </a:r>
          <a:r>
            <a:rPr lang="ja-JP" altLang="en-US" sz="1100" b="0">
              <a:solidFill>
                <a:schemeClr val="dk1"/>
              </a:solidFill>
              <a:effectLst/>
              <a:latin typeface="+mn-lt"/>
              <a:ea typeface="+mn-ea"/>
              <a:cs typeface="+mn-cs"/>
            </a:rPr>
            <a:t>委託料の物件費</a:t>
          </a:r>
          <a:r>
            <a:rPr lang="ja-JP" altLang="ja-JP" sz="1100" b="0">
              <a:solidFill>
                <a:schemeClr val="dk1"/>
              </a:solidFill>
              <a:effectLst/>
              <a:latin typeface="+mn-lt"/>
              <a:ea typeface="+mn-ea"/>
              <a:cs typeface="+mn-cs"/>
            </a:rPr>
            <a:t>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標準財政規模に占める財政調整基金残高の割合は、</a:t>
          </a:r>
          <a:r>
            <a:rPr lang="en-US" altLang="ja-JP" sz="1100" b="0">
              <a:solidFill>
                <a:schemeClr val="dk1"/>
              </a:solidFill>
              <a:effectLst/>
              <a:latin typeface="+mn-lt"/>
              <a:ea typeface="+mn-ea"/>
              <a:cs typeface="+mn-cs"/>
            </a:rPr>
            <a:t>20%</a:t>
          </a:r>
          <a:r>
            <a:rPr lang="ja-JP" altLang="ja-JP" sz="1100" b="0">
              <a:solidFill>
                <a:schemeClr val="dk1"/>
              </a:solidFill>
              <a:effectLst/>
              <a:latin typeface="+mn-lt"/>
              <a:ea typeface="+mn-ea"/>
              <a:cs typeface="+mn-cs"/>
            </a:rPr>
            <a:t>台と横ばいで推移しています。</a:t>
          </a:r>
          <a:endParaRPr lang="ja-JP" altLang="ja-JP" sz="1400">
            <a:effectLst/>
          </a:endParaRPr>
        </a:p>
        <a:p>
          <a:r>
            <a:rPr lang="ja-JP" altLang="en-US"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実質収支額は、前年度より</a:t>
          </a:r>
          <a:r>
            <a:rPr lang="ja-JP" altLang="en-US" sz="1100" b="0">
              <a:solidFill>
                <a:schemeClr val="dk1"/>
              </a:solidFill>
              <a:effectLst/>
              <a:latin typeface="+mn-lt"/>
              <a:ea typeface="+mn-ea"/>
              <a:cs typeface="+mn-cs"/>
            </a:rPr>
            <a:t>減少</a:t>
          </a:r>
          <a:r>
            <a:rPr lang="ja-JP" altLang="ja-JP" sz="1100" b="0">
              <a:solidFill>
                <a:schemeClr val="dk1"/>
              </a:solidFill>
              <a:effectLst/>
              <a:latin typeface="+mn-lt"/>
              <a:ea typeface="+mn-ea"/>
              <a:cs typeface="+mn-cs"/>
            </a:rPr>
            <a:t>した一方、標準財政規模は</a:t>
          </a:r>
          <a:r>
            <a:rPr lang="ja-JP" altLang="en-US" sz="1100" b="0">
              <a:solidFill>
                <a:schemeClr val="dk1"/>
              </a:solidFill>
              <a:effectLst/>
              <a:latin typeface="+mn-lt"/>
              <a:ea typeface="+mn-ea"/>
              <a:cs typeface="+mn-cs"/>
            </a:rPr>
            <a:t>微減であっ</a:t>
          </a:r>
          <a:r>
            <a:rPr lang="ja-JP" altLang="ja-JP" sz="1100" b="0">
              <a:solidFill>
                <a:schemeClr val="dk1"/>
              </a:solidFill>
              <a:effectLst/>
              <a:latin typeface="+mn-lt"/>
              <a:ea typeface="+mn-ea"/>
              <a:cs typeface="+mn-cs"/>
            </a:rPr>
            <a:t>たため、比率は</a:t>
          </a:r>
          <a:r>
            <a:rPr lang="en-US" altLang="ja-JP" sz="1100" b="0">
              <a:solidFill>
                <a:schemeClr val="dk1"/>
              </a:solidFill>
              <a:effectLst/>
              <a:latin typeface="+mn-lt"/>
              <a:ea typeface="+mn-ea"/>
              <a:cs typeface="+mn-cs"/>
            </a:rPr>
            <a:t>1.04</a:t>
          </a:r>
          <a:r>
            <a:rPr lang="ja-JP" altLang="ja-JP" sz="1100" b="0">
              <a:solidFill>
                <a:schemeClr val="dk1"/>
              </a:solidFill>
              <a:effectLst/>
              <a:latin typeface="+mn-lt"/>
              <a:ea typeface="+mn-ea"/>
              <a:cs typeface="+mn-cs"/>
            </a:rPr>
            <a:t>ポイントの</a:t>
          </a:r>
          <a:r>
            <a:rPr lang="ja-JP" altLang="en-US" sz="1100" b="0">
              <a:solidFill>
                <a:schemeClr val="dk1"/>
              </a:solidFill>
              <a:effectLst/>
              <a:latin typeface="+mn-lt"/>
              <a:ea typeface="+mn-ea"/>
              <a:cs typeface="+mn-cs"/>
            </a:rPr>
            <a:t>減少と</a:t>
          </a:r>
          <a:r>
            <a:rPr lang="ja-JP" altLang="ja-JP" sz="1100" b="0">
              <a:solidFill>
                <a:schemeClr val="dk1"/>
              </a:solidFill>
              <a:effectLst/>
              <a:latin typeface="+mn-lt"/>
              <a:ea typeface="+mn-ea"/>
              <a:cs typeface="+mn-cs"/>
            </a:rPr>
            <a:t>なりました。実質単年度収支は、</a:t>
          </a:r>
          <a:r>
            <a:rPr lang="ja-JP" altLang="en-US" sz="1100" b="0">
              <a:solidFill>
                <a:schemeClr val="dk1"/>
              </a:solidFill>
              <a:effectLst/>
              <a:latin typeface="+mn-lt"/>
              <a:ea typeface="+mn-ea"/>
              <a:cs typeface="+mn-cs"/>
            </a:rPr>
            <a:t>財政調整基金は</a:t>
          </a:r>
          <a:r>
            <a:rPr lang="ja-JP" altLang="ja-JP" sz="1100" b="0">
              <a:solidFill>
                <a:schemeClr val="dk1"/>
              </a:solidFill>
              <a:effectLst/>
              <a:latin typeface="+mn-lt"/>
              <a:ea typeface="+mn-ea"/>
              <a:cs typeface="+mn-cs"/>
            </a:rPr>
            <a:t>基金</a:t>
          </a:r>
          <a:r>
            <a:rPr lang="ja-JP" altLang="en-US" sz="1100" b="0">
              <a:solidFill>
                <a:schemeClr val="dk1"/>
              </a:solidFill>
              <a:effectLst/>
              <a:latin typeface="+mn-lt"/>
              <a:ea typeface="+mn-ea"/>
              <a:cs typeface="+mn-cs"/>
            </a:rPr>
            <a:t>への積立が</a:t>
          </a:r>
          <a:r>
            <a:rPr lang="en-US" altLang="ja-JP" sz="1100" b="0">
              <a:solidFill>
                <a:schemeClr val="dk1"/>
              </a:solidFill>
              <a:effectLst/>
              <a:latin typeface="+mn-lt"/>
              <a:ea typeface="+mn-ea"/>
              <a:cs typeface="+mn-cs"/>
            </a:rPr>
            <a:t>415,848</a:t>
          </a:r>
          <a:r>
            <a:rPr lang="ja-JP" altLang="en-US" sz="1100" b="0">
              <a:solidFill>
                <a:schemeClr val="dk1"/>
              </a:solidFill>
              <a:effectLst/>
              <a:latin typeface="+mn-lt"/>
              <a:ea typeface="+mn-ea"/>
              <a:cs typeface="+mn-cs"/>
            </a:rPr>
            <a:t>千円あり、取り崩しが無かったた</a:t>
          </a:r>
          <a:r>
            <a:rPr lang="ja-JP" altLang="ja-JP" sz="1100" b="0">
              <a:solidFill>
                <a:schemeClr val="dk1"/>
              </a:solidFill>
              <a:effectLst/>
              <a:latin typeface="+mn-lt"/>
              <a:ea typeface="+mn-ea"/>
              <a:cs typeface="+mn-cs"/>
            </a:rPr>
            <a:t>め、前年度から</a:t>
          </a:r>
          <a:r>
            <a:rPr lang="en-US" altLang="ja-JP" sz="1100" b="0">
              <a:solidFill>
                <a:schemeClr val="dk1"/>
              </a:solidFill>
              <a:effectLst/>
              <a:latin typeface="+mn-lt"/>
              <a:ea typeface="+mn-ea"/>
              <a:cs typeface="+mn-cs"/>
            </a:rPr>
            <a:t>2.35</a:t>
          </a:r>
          <a:r>
            <a:rPr lang="ja-JP" altLang="ja-JP" sz="1100" b="0">
              <a:solidFill>
                <a:schemeClr val="dk1"/>
              </a:solidFill>
              <a:effectLst/>
              <a:latin typeface="+mn-lt"/>
              <a:ea typeface="+mn-ea"/>
              <a:cs typeface="+mn-cs"/>
            </a:rPr>
            <a:t>ポイント</a:t>
          </a:r>
          <a:r>
            <a:rPr lang="ja-JP" altLang="en-US" sz="1100" b="0">
              <a:solidFill>
                <a:schemeClr val="dk1"/>
              </a:solidFill>
              <a:effectLst/>
              <a:latin typeface="+mn-lt"/>
              <a:ea typeface="+mn-ea"/>
              <a:cs typeface="+mn-cs"/>
            </a:rPr>
            <a:t>増加</a:t>
          </a:r>
          <a:r>
            <a:rPr lang="ja-JP" altLang="ja-JP" sz="1100" b="0">
              <a:solidFill>
                <a:schemeClr val="dk1"/>
              </a:solidFill>
              <a:effectLst/>
              <a:latin typeface="+mn-lt"/>
              <a:ea typeface="+mn-ea"/>
              <a:cs typeface="+mn-cs"/>
            </a:rPr>
            <a:t>しています。今後も事務事業の見直し等を推進し、健全な行財政運営に努めてまいります。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連結の実質赤字比率はありません。</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学校給食事業特別会計以外</a:t>
          </a:r>
          <a:r>
            <a:rPr kumimoji="1" lang="ja-JP" altLang="ja-JP" sz="1100">
              <a:solidFill>
                <a:schemeClr val="dk1"/>
              </a:solidFill>
              <a:effectLst/>
              <a:latin typeface="+mn-lt"/>
              <a:ea typeface="+mn-ea"/>
              <a:cs typeface="+mn-cs"/>
            </a:rPr>
            <a:t>において実質収支は黒字となり、標準財政規模に対する割合も国民健康保険事業特別会計以外は、ほぼ横ばいとなりました。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学校給食事業特別会計は、令和元年度にて特別会計を廃止となる中、新型コロナウイルス感染症による小中学校等の臨時休校による給食事業の中断などの影響で、</a:t>
          </a:r>
          <a:r>
            <a:rPr kumimoji="1" lang="en-US" altLang="ja-JP" sz="1100">
              <a:solidFill>
                <a:schemeClr val="dk1"/>
              </a:solidFill>
              <a:effectLst/>
              <a:latin typeface="+mn-lt"/>
              <a:ea typeface="+mn-ea"/>
              <a:cs typeface="+mn-cs"/>
            </a:rPr>
            <a:t>3,222</a:t>
          </a:r>
          <a:r>
            <a:rPr kumimoji="1" lang="ja-JP" altLang="en-US" sz="1100">
              <a:solidFill>
                <a:schemeClr val="dk1"/>
              </a:solidFill>
              <a:effectLst/>
              <a:latin typeface="+mn-lt"/>
              <a:ea typeface="+mn-ea"/>
              <a:cs typeface="+mn-cs"/>
            </a:rPr>
            <a:t>千円の歳入不足となった結果、赤字となっています。</a:t>
          </a:r>
          <a:endParaRPr lang="ja-JP" altLang="ja-JP" sz="1400">
            <a:effectLst/>
          </a:endParaRPr>
        </a:p>
        <a:p>
          <a:r>
            <a:rPr kumimoji="1" lang="ja-JP" altLang="ja-JP" sz="1100">
              <a:solidFill>
                <a:schemeClr val="dk1"/>
              </a:solidFill>
              <a:effectLst/>
              <a:latin typeface="+mn-lt"/>
              <a:ea typeface="+mn-ea"/>
              <a:cs typeface="+mn-cs"/>
            </a:rPr>
            <a:t>　国民健康保険は、実質収支が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減少したため、</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ポイント減少しました。</a:t>
          </a:r>
          <a:endParaRPr lang="ja-JP" altLang="ja-JP" sz="1400">
            <a:effectLst/>
          </a:endParaRPr>
        </a:p>
        <a:p>
          <a:r>
            <a:rPr kumimoji="1" lang="ja-JP" altLang="ja-JP" sz="1100">
              <a:solidFill>
                <a:schemeClr val="dk1"/>
              </a:solidFill>
              <a:effectLst/>
              <a:latin typeface="+mn-lt"/>
              <a:ea typeface="+mn-ea"/>
              <a:cs typeface="+mn-cs"/>
            </a:rPr>
            <a:t>　今後も健全な行財政運営に努めてまいりま</a:t>
          </a:r>
          <a:r>
            <a:rPr kumimoji="1" lang="ja-JP" altLang="en-US" sz="1100">
              <a:solidFill>
                <a:schemeClr val="dk1"/>
              </a:solidFill>
              <a:effectLst/>
              <a:latin typeface="+mn-lt"/>
              <a:ea typeface="+mn-ea"/>
              <a:cs typeface="+mn-cs"/>
            </a:rPr>
            <a:t>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_&#36001;&#21209;&#24773;&#22577;&#35506;_&#25991;&#26360;&#20998;&#39006;/D12_&#36001;&#25919;/A8,5_&#19968;&#33324;&#36001;&#25919;&#20107;&#21209;/A8,5,1_&#36001;&#25919;&#20107;&#24773;/R02/H31&#24180;&#24230;&#36001;&#25919;&#29366;&#27841;&#36039;&#26009;&#38598;&#12398;&#20316;&#25104;&#21450;&#12403;&#25552;&#20986;&#12395;&#12388;&#12356;&#12390;/05_R030913&#12304;&#20316;&#26989;&#20381;&#38972;1006&#12294;&#12305;&#20196;&#21644;&#20803;&#24180;&#24230;&#36001;&#25919;&#29366;&#27841;&#36039;&#26009;&#38598;&#65288;&#65298;&#22238;&#30446;&#65288;&#20844;&#20250;&#35336;&#20998;&#65289;&#65289;&#12395;&#12388;&#12356;&#12390;/1006_&#30476;&#30906;&#35469;&#20107;&#38917;/&#12304;&#36001;&#25919;&#29366;&#27841;&#36039;&#26009;&#38598;&#12305;_212164_&#29790;&#3129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X53">
            <v>59.5</v>
          </cell>
          <cell r="CF53">
            <v>61.2</v>
          </cell>
          <cell r="CN53">
            <v>61.9</v>
          </cell>
          <cell r="CV53">
            <v>62.8</v>
          </cell>
        </row>
        <row r="55">
          <cell r="AN55" t="str">
            <v>類似団体内平均値</v>
          </cell>
          <cell r="BX55">
            <v>33.1</v>
          </cell>
          <cell r="CF55">
            <v>31.3</v>
          </cell>
          <cell r="CN55">
            <v>25.3</v>
          </cell>
          <cell r="CV55">
            <v>25.5</v>
          </cell>
        </row>
        <row r="57">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row>
        <row r="75">
          <cell r="BP75">
            <v>1.2</v>
          </cell>
          <cell r="BX75">
            <v>1.5</v>
          </cell>
          <cell r="CF75">
            <v>1.6</v>
          </cell>
          <cell r="CN75">
            <v>1.1000000000000001</v>
          </cell>
          <cell r="CV75">
            <v>0.6</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18157270</v>
      </c>
      <c r="BO4" s="431"/>
      <c r="BP4" s="431"/>
      <c r="BQ4" s="431"/>
      <c r="BR4" s="431"/>
      <c r="BS4" s="431"/>
      <c r="BT4" s="431"/>
      <c r="BU4" s="432"/>
      <c r="BV4" s="430">
        <v>18924011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17460603</v>
      </c>
      <c r="BO5" s="468"/>
      <c r="BP5" s="468"/>
      <c r="BQ5" s="468"/>
      <c r="BR5" s="468"/>
      <c r="BS5" s="468"/>
      <c r="BT5" s="468"/>
      <c r="BU5" s="469"/>
      <c r="BV5" s="467">
        <v>18023245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86.2</v>
      </c>
      <c r="CU5" s="465"/>
      <c r="CV5" s="465"/>
      <c r="CW5" s="465"/>
      <c r="CX5" s="465"/>
      <c r="CY5" s="465"/>
      <c r="CZ5" s="465"/>
      <c r="DA5" s="466"/>
      <c r="DB5" s="464">
        <v>85.6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696667</v>
      </c>
      <c r="BO6" s="468"/>
      <c r="BP6" s="468"/>
      <c r="BQ6" s="468"/>
      <c r="BR6" s="468"/>
      <c r="BS6" s="468"/>
      <c r="BT6" s="468"/>
      <c r="BU6" s="469"/>
      <c r="BV6" s="467">
        <v>900766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91.4</v>
      </c>
      <c r="CU6" s="505"/>
      <c r="CV6" s="505"/>
      <c r="CW6" s="505"/>
      <c r="CX6" s="505"/>
      <c r="CY6" s="505"/>
      <c r="CZ6" s="505"/>
      <c r="DA6" s="506"/>
      <c r="DB6" s="504">
        <v>90.8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47326</v>
      </c>
      <c r="BO7" s="468"/>
      <c r="BP7" s="468"/>
      <c r="BQ7" s="468"/>
      <c r="BR7" s="468"/>
      <c r="BS7" s="468"/>
      <c r="BT7" s="468"/>
      <c r="BU7" s="469"/>
      <c r="BV7" s="467">
        <v>137293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10806402</v>
      </c>
      <c r="CU7" s="468"/>
      <c r="CV7" s="468"/>
      <c r="CW7" s="468"/>
      <c r="CX7" s="468"/>
      <c r="CY7" s="468"/>
      <c r="CZ7" s="468"/>
      <c r="DA7" s="469"/>
      <c r="DB7" s="467">
        <v>10833998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649341</v>
      </c>
      <c r="BO8" s="468"/>
      <c r="BP8" s="468"/>
      <c r="BQ8" s="468"/>
      <c r="BR8" s="468"/>
      <c r="BS8" s="468"/>
      <c r="BT8" s="468"/>
      <c r="BU8" s="469"/>
      <c r="BV8" s="467">
        <v>763473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0.78</v>
      </c>
      <c r="CU8" s="508"/>
      <c r="CV8" s="508"/>
      <c r="CW8" s="508"/>
      <c r="CX8" s="508"/>
      <c r="CY8" s="508"/>
      <c r="CZ8" s="508"/>
      <c r="DA8" s="509"/>
      <c r="DB8" s="507">
        <v>0.78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54354</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-114132</v>
      </c>
      <c r="BO9" s="468"/>
      <c r="BP9" s="468"/>
      <c r="BQ9" s="468"/>
      <c r="BR9" s="468"/>
      <c r="BS9" s="468"/>
      <c r="BT9" s="468"/>
      <c r="BU9" s="469"/>
      <c r="BV9" s="467">
        <v>77028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7.7</v>
      </c>
      <c r="CU9" s="465"/>
      <c r="CV9" s="465"/>
      <c r="CW9" s="465"/>
      <c r="CX9" s="465"/>
      <c r="CY9" s="465"/>
      <c r="CZ9" s="465"/>
      <c r="DA9" s="466"/>
      <c r="DB9" s="464">
        <v>10</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51950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415848</v>
      </c>
      <c r="BO10" s="468"/>
      <c r="BP10" s="468"/>
      <c r="BQ10" s="468"/>
      <c r="BR10" s="468"/>
      <c r="BS10" s="468"/>
      <c r="BT10" s="468"/>
      <c r="BU10" s="469"/>
      <c r="BV10" s="467">
        <v>806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280320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55055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311000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52619</v>
      </c>
      <c r="S13" s="552"/>
      <c r="T13" s="552"/>
      <c r="U13" s="552"/>
      <c r="V13" s="553"/>
      <c r="W13" s="483" t="s">
        <v>139</v>
      </c>
      <c r="X13" s="484"/>
      <c r="Y13" s="484"/>
      <c r="Z13" s="484"/>
      <c r="AA13" s="484"/>
      <c r="AB13" s="474"/>
      <c r="AC13" s="518">
        <v>580</v>
      </c>
      <c r="AD13" s="519"/>
      <c r="AE13" s="519"/>
      <c r="AF13" s="519"/>
      <c r="AG13" s="561"/>
      <c r="AH13" s="518">
        <v>637</v>
      </c>
      <c r="AI13" s="519"/>
      <c r="AJ13" s="519"/>
      <c r="AK13" s="519"/>
      <c r="AL13" s="520"/>
      <c r="AM13" s="496" t="s">
        <v>140</v>
      </c>
      <c r="AN13" s="497"/>
      <c r="AO13" s="497"/>
      <c r="AP13" s="497"/>
      <c r="AQ13" s="497"/>
      <c r="AR13" s="497"/>
      <c r="AS13" s="497"/>
      <c r="AT13" s="498"/>
      <c r="AU13" s="499" t="s">
        <v>115</v>
      </c>
      <c r="AV13" s="500"/>
      <c r="AW13" s="500"/>
      <c r="AX13" s="500"/>
      <c r="AY13" s="501" t="s">
        <v>141</v>
      </c>
      <c r="AZ13" s="502"/>
      <c r="BA13" s="502"/>
      <c r="BB13" s="502"/>
      <c r="BC13" s="502"/>
      <c r="BD13" s="502"/>
      <c r="BE13" s="502"/>
      <c r="BF13" s="502"/>
      <c r="BG13" s="502"/>
      <c r="BH13" s="502"/>
      <c r="BI13" s="502"/>
      <c r="BJ13" s="502"/>
      <c r="BK13" s="502"/>
      <c r="BL13" s="502"/>
      <c r="BM13" s="503"/>
      <c r="BN13" s="467">
        <v>301716</v>
      </c>
      <c r="BO13" s="468"/>
      <c r="BP13" s="468"/>
      <c r="BQ13" s="468"/>
      <c r="BR13" s="468"/>
      <c r="BS13" s="468"/>
      <c r="BT13" s="468"/>
      <c r="BU13" s="469"/>
      <c r="BV13" s="467">
        <v>47154</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0.6</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54686</v>
      </c>
      <c r="S14" s="552"/>
      <c r="T14" s="552"/>
      <c r="U14" s="552"/>
      <c r="V14" s="553"/>
      <c r="W14" s="457"/>
      <c r="X14" s="458"/>
      <c r="Y14" s="458"/>
      <c r="Z14" s="458"/>
      <c r="AA14" s="458"/>
      <c r="AB14" s="447"/>
      <c r="AC14" s="554">
        <v>2.2000000000000002</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145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52397</v>
      </c>
      <c r="S15" s="552"/>
      <c r="T15" s="552"/>
      <c r="U15" s="552"/>
      <c r="V15" s="553"/>
      <c r="W15" s="483" t="s">
        <v>146</v>
      </c>
      <c r="X15" s="484"/>
      <c r="Y15" s="484"/>
      <c r="Z15" s="484"/>
      <c r="AA15" s="484"/>
      <c r="AB15" s="474"/>
      <c r="AC15" s="518">
        <v>7992</v>
      </c>
      <c r="AD15" s="519"/>
      <c r="AE15" s="519"/>
      <c r="AF15" s="519"/>
      <c r="AG15" s="561"/>
      <c r="AH15" s="518">
        <v>7611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6567030</v>
      </c>
      <c r="BO15" s="431"/>
      <c r="BP15" s="431"/>
      <c r="BQ15" s="431"/>
      <c r="BR15" s="431"/>
      <c r="BS15" s="431"/>
      <c r="BT15" s="431"/>
      <c r="BU15" s="432"/>
      <c r="BV15" s="430">
        <v>6602758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31</v>
      </c>
      <c r="AD16" s="555"/>
      <c r="AE16" s="555"/>
      <c r="AF16" s="555"/>
      <c r="AG16" s="556"/>
      <c r="AH16" s="554">
        <v>31.2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8368625</v>
      </c>
      <c r="BO16" s="468"/>
      <c r="BP16" s="468"/>
      <c r="BQ16" s="468"/>
      <c r="BR16" s="468"/>
      <c r="BS16" s="468"/>
      <c r="BT16" s="468"/>
      <c r="BU16" s="469"/>
      <c r="BV16" s="467">
        <v>8266020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17224</v>
      </c>
      <c r="AD17" s="519"/>
      <c r="AE17" s="519"/>
      <c r="AF17" s="519"/>
      <c r="AG17" s="561"/>
      <c r="AH17" s="518">
        <v>16153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8375331</v>
      </c>
      <c r="BO17" s="468"/>
      <c r="BP17" s="468"/>
      <c r="BQ17" s="468"/>
      <c r="BR17" s="468"/>
      <c r="BS17" s="468"/>
      <c r="BT17" s="468"/>
      <c r="BU17" s="469"/>
      <c r="BV17" s="467">
        <v>8423405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28.19</v>
      </c>
      <c r="M18" s="583"/>
      <c r="N18" s="583"/>
      <c r="O18" s="583"/>
      <c r="P18" s="583"/>
      <c r="Q18" s="583"/>
      <c r="R18" s="584"/>
      <c r="S18" s="584"/>
      <c r="T18" s="584"/>
      <c r="U18" s="584"/>
      <c r="V18" s="585"/>
      <c r="W18" s="485"/>
      <c r="X18" s="486"/>
      <c r="Y18" s="486"/>
      <c r="Z18" s="486"/>
      <c r="AA18" s="486"/>
      <c r="AB18" s="477"/>
      <c r="AC18" s="586">
        <v>66.8</v>
      </c>
      <c r="AD18" s="587"/>
      <c r="AE18" s="587"/>
      <c r="AF18" s="587"/>
      <c r="AG18" s="588"/>
      <c r="AH18" s="586">
        <v>66.2</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9539470</v>
      </c>
      <c r="BO18" s="468"/>
      <c r="BP18" s="468"/>
      <c r="BQ18" s="468"/>
      <c r="BR18" s="468"/>
      <c r="BS18" s="468"/>
      <c r="BT18" s="468"/>
      <c r="BU18" s="469"/>
      <c r="BV18" s="467">
        <v>9256753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1928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12361452</v>
      </c>
      <c r="BO19" s="468"/>
      <c r="BP19" s="468"/>
      <c r="BQ19" s="468"/>
      <c r="BR19" s="468"/>
      <c r="BS19" s="468"/>
      <c r="BT19" s="468"/>
      <c r="BU19" s="469"/>
      <c r="BV19" s="467">
        <v>12478663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21011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11632441</v>
      </c>
      <c r="BO23" s="468"/>
      <c r="BP23" s="468"/>
      <c r="BQ23" s="468"/>
      <c r="BR23" s="468"/>
      <c r="BS23" s="468"/>
      <c r="BT23" s="468"/>
      <c r="BU23" s="469"/>
      <c r="BV23" s="467">
        <v>11524902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8600</v>
      </c>
      <c r="R24" s="519"/>
      <c r="S24" s="519"/>
      <c r="T24" s="519"/>
      <c r="U24" s="519"/>
      <c r="V24" s="561"/>
      <c r="W24" s="620"/>
      <c r="X24" s="608"/>
      <c r="Y24" s="609"/>
      <c r="Z24" s="517" t="s">
        <v>170</v>
      </c>
      <c r="AA24" s="497"/>
      <c r="AB24" s="497"/>
      <c r="AC24" s="497"/>
      <c r="AD24" s="497"/>
      <c r="AE24" s="497"/>
      <c r="AF24" s="497"/>
      <c r="AG24" s="498"/>
      <c r="AH24" s="518">
        <v>304</v>
      </c>
      <c r="AI24" s="519"/>
      <c r="AJ24" s="519"/>
      <c r="AK24" s="519"/>
      <c r="AL24" s="561"/>
      <c r="AM24" s="518">
        <v>889504</v>
      </c>
      <c r="AN24" s="519"/>
      <c r="AO24" s="519"/>
      <c r="AP24" s="519"/>
      <c r="AQ24" s="519"/>
      <c r="AR24" s="561"/>
      <c r="AS24" s="518">
        <v>2926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974883</v>
      </c>
      <c r="BO24" s="468"/>
      <c r="BP24" s="468"/>
      <c r="BQ24" s="468"/>
      <c r="BR24" s="468"/>
      <c r="BS24" s="468"/>
      <c r="BT24" s="468"/>
      <c r="BU24" s="469"/>
      <c r="BV24" s="467">
        <v>1133052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7200</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128</v>
      </c>
      <c r="AN25" s="519"/>
      <c r="AO25" s="519"/>
      <c r="AP25" s="519"/>
      <c r="AQ25" s="519"/>
      <c r="AR25" s="561"/>
      <c r="AS25" s="518" t="s">
        <v>145</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607542</v>
      </c>
      <c r="BO25" s="431"/>
      <c r="BP25" s="431"/>
      <c r="BQ25" s="431"/>
      <c r="BR25" s="431"/>
      <c r="BS25" s="431"/>
      <c r="BT25" s="431"/>
      <c r="BU25" s="432"/>
      <c r="BV25" s="430">
        <v>2543023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6500</v>
      </c>
      <c r="R26" s="519"/>
      <c r="S26" s="519"/>
      <c r="T26" s="519"/>
      <c r="U26" s="519"/>
      <c r="V26" s="561"/>
      <c r="W26" s="620"/>
      <c r="X26" s="608"/>
      <c r="Y26" s="609"/>
      <c r="Z26" s="517" t="s">
        <v>176</v>
      </c>
      <c r="AA26" s="630"/>
      <c r="AB26" s="630"/>
      <c r="AC26" s="630"/>
      <c r="AD26" s="630"/>
      <c r="AE26" s="630"/>
      <c r="AF26" s="630"/>
      <c r="AG26" s="631"/>
      <c r="AH26" s="518">
        <v>12</v>
      </c>
      <c r="AI26" s="519"/>
      <c r="AJ26" s="519"/>
      <c r="AK26" s="519"/>
      <c r="AL26" s="561"/>
      <c r="AM26" s="518">
        <v>27456</v>
      </c>
      <c r="AN26" s="519"/>
      <c r="AO26" s="519"/>
      <c r="AP26" s="519"/>
      <c r="AQ26" s="519"/>
      <c r="AR26" s="561"/>
      <c r="AS26" s="518">
        <v>2288</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145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3850</v>
      </c>
      <c r="R27" s="519"/>
      <c r="S27" s="519"/>
      <c r="T27" s="519"/>
      <c r="U27" s="519"/>
      <c r="V27" s="561"/>
      <c r="W27" s="620"/>
      <c r="X27" s="608"/>
      <c r="Y27" s="609"/>
      <c r="Z27" s="517" t="s">
        <v>179</v>
      </c>
      <c r="AA27" s="497"/>
      <c r="AB27" s="497"/>
      <c r="AC27" s="497"/>
      <c r="AD27" s="497"/>
      <c r="AE27" s="497"/>
      <c r="AF27" s="497"/>
      <c r="AG27" s="498"/>
      <c r="AH27" s="518">
        <v>13</v>
      </c>
      <c r="AI27" s="519"/>
      <c r="AJ27" s="519"/>
      <c r="AK27" s="519"/>
      <c r="AL27" s="561"/>
      <c r="AM27" s="518">
        <v>33358</v>
      </c>
      <c r="AN27" s="519"/>
      <c r="AO27" s="519"/>
      <c r="AP27" s="519"/>
      <c r="AQ27" s="519"/>
      <c r="AR27" s="561"/>
      <c r="AS27" s="518">
        <v>2566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189426</v>
      </c>
      <c r="BO27" s="644"/>
      <c r="BP27" s="644"/>
      <c r="BQ27" s="644"/>
      <c r="BR27" s="644"/>
      <c r="BS27" s="644"/>
      <c r="BT27" s="644"/>
      <c r="BU27" s="645"/>
      <c r="BV27" s="643">
        <v>189407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3300</v>
      </c>
      <c r="R28" s="519"/>
      <c r="S28" s="519"/>
      <c r="T28" s="519"/>
      <c r="U28" s="519"/>
      <c r="V28" s="561"/>
      <c r="W28" s="620"/>
      <c r="X28" s="608"/>
      <c r="Y28" s="609"/>
      <c r="Z28" s="517" t="s">
        <v>182</v>
      </c>
      <c r="AA28" s="497"/>
      <c r="AB28" s="497"/>
      <c r="AC28" s="497"/>
      <c r="AD28" s="497"/>
      <c r="AE28" s="497"/>
      <c r="AF28" s="497"/>
      <c r="AG28" s="498"/>
      <c r="AH28" s="518" t="s">
        <v>145</v>
      </c>
      <c r="AI28" s="519"/>
      <c r="AJ28" s="519"/>
      <c r="AK28" s="519"/>
      <c r="AL28" s="561"/>
      <c r="AM28" s="518" t="s">
        <v>145</v>
      </c>
      <c r="AN28" s="519"/>
      <c r="AO28" s="519"/>
      <c r="AP28" s="519"/>
      <c r="AQ28" s="519"/>
      <c r="AR28" s="561"/>
      <c r="AS28" s="518" t="s">
        <v>145</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2699340</v>
      </c>
      <c r="BO28" s="431"/>
      <c r="BP28" s="431"/>
      <c r="BQ28" s="431"/>
      <c r="BR28" s="431"/>
      <c r="BS28" s="431"/>
      <c r="BT28" s="431"/>
      <c r="BU28" s="432"/>
      <c r="BV28" s="430">
        <v>2283492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16</v>
      </c>
      <c r="M29" s="519"/>
      <c r="N29" s="519"/>
      <c r="O29" s="519"/>
      <c r="P29" s="561"/>
      <c r="Q29" s="518">
        <v>3080</v>
      </c>
      <c r="R29" s="519"/>
      <c r="S29" s="519"/>
      <c r="T29" s="519"/>
      <c r="U29" s="519"/>
      <c r="V29" s="561"/>
      <c r="W29" s="621"/>
      <c r="X29" s="622"/>
      <c r="Y29" s="623"/>
      <c r="Z29" s="517" t="s">
        <v>185</v>
      </c>
      <c r="AA29" s="497"/>
      <c r="AB29" s="497"/>
      <c r="AC29" s="497"/>
      <c r="AD29" s="497"/>
      <c r="AE29" s="497"/>
      <c r="AF29" s="497"/>
      <c r="AG29" s="498"/>
      <c r="AH29" s="518">
        <v>317</v>
      </c>
      <c r="AI29" s="519"/>
      <c r="AJ29" s="519"/>
      <c r="AK29" s="519"/>
      <c r="AL29" s="561"/>
      <c r="AM29" s="518">
        <v>922862</v>
      </c>
      <c r="AN29" s="519"/>
      <c r="AO29" s="519"/>
      <c r="AP29" s="519"/>
      <c r="AQ29" s="519"/>
      <c r="AR29" s="561"/>
      <c r="AS29" s="518">
        <v>2911</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1207888</v>
      </c>
      <c r="BO29" s="468"/>
      <c r="BP29" s="468"/>
      <c r="BQ29" s="468"/>
      <c r="BR29" s="468"/>
      <c r="BS29" s="468"/>
      <c r="BT29" s="468"/>
      <c r="BU29" s="469"/>
      <c r="BV29" s="467">
        <v>1207687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6842524</v>
      </c>
      <c r="BO30" s="644"/>
      <c r="BP30" s="644"/>
      <c r="BQ30" s="644"/>
      <c r="BR30" s="644"/>
      <c r="BS30" s="644"/>
      <c r="BT30" s="644"/>
      <c r="BU30" s="645"/>
      <c r="BV30" s="643">
        <v>6515817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196</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もとす広域連合（一般会計）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瑞穂市土地開発公社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もとす広域連合（介護保険特別会計）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樽見鉄道㈱</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もとす広域連合（福祉施設特別会計）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（一財）瑞穂市ふれあい公共公社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岐阜県後期高齢者医療広域連合（一般会計）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岐阜県後期高齢者医療広域連合（後期高齢者医療特別会計）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岐阜県市町村会館組合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岐阜県市町村職員退職手当組合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岐阜県地域児童発達支援センター組合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西濃環境整備組合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MmFYml0OsN2QRbW/Dt8BprYzPoMNo3ylFDws5RsxvC+4StS1X4WbqlG9DTqfd8jpvnOnXINVP54LuavLC4uVoQ==" saltValue="m+I9xb7hPvSnxoA7BgaBm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AG74" sqref="AG7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566</v>
      </c>
      <c r="D34" s="1248"/>
      <c r="E34" s="1249"/>
      <c r="F34" s="32">
        <v>0.02</v>
      </c>
      <c r="G34" s="33">
        <v>0.08</v>
      </c>
      <c r="H34" s="33">
        <v>0.02</v>
      </c>
      <c r="I34" s="33">
        <v>0</v>
      </c>
      <c r="J34" s="34" t="s">
        <v>567</v>
      </c>
      <c r="K34" s="22"/>
      <c r="L34" s="22"/>
      <c r="M34" s="22"/>
      <c r="N34" s="22"/>
      <c r="O34" s="22"/>
      <c r="P34" s="22"/>
    </row>
    <row r="35" spans="1:16" ht="39" customHeight="1" x14ac:dyDescent="0.15">
      <c r="A35" s="22"/>
      <c r="B35" s="35"/>
      <c r="C35" s="1242" t="s">
        <v>568</v>
      </c>
      <c r="D35" s="1243"/>
      <c r="E35" s="1244"/>
      <c r="F35" s="36">
        <v>14.24</v>
      </c>
      <c r="G35" s="37">
        <v>11.03</v>
      </c>
      <c r="H35" s="37">
        <v>11.29</v>
      </c>
      <c r="I35" s="37">
        <v>10.86</v>
      </c>
      <c r="J35" s="38">
        <v>10.47</v>
      </c>
      <c r="K35" s="22"/>
      <c r="L35" s="22"/>
      <c r="M35" s="22"/>
      <c r="N35" s="22"/>
      <c r="O35" s="22"/>
      <c r="P35" s="22"/>
    </row>
    <row r="36" spans="1:16" ht="39" customHeight="1" x14ac:dyDescent="0.15">
      <c r="A36" s="22"/>
      <c r="B36" s="35"/>
      <c r="C36" s="1242" t="s">
        <v>569</v>
      </c>
      <c r="D36" s="1243"/>
      <c r="E36" s="1244"/>
      <c r="F36" s="36">
        <v>8.34</v>
      </c>
      <c r="G36" s="37">
        <v>6.29</v>
      </c>
      <c r="H36" s="37">
        <v>6.19</v>
      </c>
      <c r="I36" s="37">
        <v>7.03</v>
      </c>
      <c r="J36" s="38">
        <v>6.03</v>
      </c>
      <c r="K36" s="22"/>
      <c r="L36" s="22"/>
      <c r="M36" s="22"/>
      <c r="N36" s="22"/>
      <c r="O36" s="22"/>
      <c r="P36" s="22"/>
    </row>
    <row r="37" spans="1:16" ht="39" customHeight="1" x14ac:dyDescent="0.15">
      <c r="A37" s="22"/>
      <c r="B37" s="35"/>
      <c r="C37" s="1242" t="s">
        <v>570</v>
      </c>
      <c r="D37" s="1243"/>
      <c r="E37" s="1244"/>
      <c r="F37" s="36">
        <v>3.6</v>
      </c>
      <c r="G37" s="37">
        <v>4.3</v>
      </c>
      <c r="H37" s="37">
        <v>4.7300000000000004</v>
      </c>
      <c r="I37" s="37">
        <v>2.37</v>
      </c>
      <c r="J37" s="38">
        <v>0.77</v>
      </c>
      <c r="K37" s="22"/>
      <c r="L37" s="22"/>
      <c r="M37" s="22"/>
      <c r="N37" s="22"/>
      <c r="O37" s="22"/>
      <c r="P37" s="22"/>
    </row>
    <row r="38" spans="1:16" ht="39" customHeight="1" x14ac:dyDescent="0.15">
      <c r="A38" s="22"/>
      <c r="B38" s="35"/>
      <c r="C38" s="1242" t="s">
        <v>571</v>
      </c>
      <c r="D38" s="1243"/>
      <c r="E38" s="1244"/>
      <c r="F38" s="36" t="s">
        <v>520</v>
      </c>
      <c r="G38" s="37" t="s">
        <v>520</v>
      </c>
      <c r="H38" s="37" t="s">
        <v>520</v>
      </c>
      <c r="I38" s="37" t="s">
        <v>520</v>
      </c>
      <c r="J38" s="38">
        <v>0.15</v>
      </c>
      <c r="K38" s="22"/>
      <c r="L38" s="22"/>
      <c r="M38" s="22"/>
      <c r="N38" s="22"/>
      <c r="O38" s="22"/>
      <c r="P38" s="22"/>
    </row>
    <row r="39" spans="1:16" ht="39" customHeight="1" x14ac:dyDescent="0.15">
      <c r="A39" s="22"/>
      <c r="B39" s="35"/>
      <c r="C39" s="1242" t="s">
        <v>572</v>
      </c>
      <c r="D39" s="1243"/>
      <c r="E39" s="1244"/>
      <c r="F39" s="36">
        <v>0.06</v>
      </c>
      <c r="G39" s="37">
        <v>0.09</v>
      </c>
      <c r="H39" s="37">
        <v>0.04</v>
      </c>
      <c r="I39" s="37">
        <v>7.0000000000000007E-2</v>
      </c>
      <c r="J39" s="38">
        <v>0.08</v>
      </c>
      <c r="K39" s="22"/>
      <c r="L39" s="22"/>
      <c r="M39" s="22"/>
      <c r="N39" s="22"/>
      <c r="O39" s="22"/>
      <c r="P39" s="22"/>
    </row>
    <row r="40" spans="1:16" ht="39" customHeight="1" x14ac:dyDescent="0.15">
      <c r="A40" s="22"/>
      <c r="B40" s="35"/>
      <c r="C40" s="1242" t="s">
        <v>573</v>
      </c>
      <c r="D40" s="1243"/>
      <c r="E40" s="1244"/>
      <c r="F40" s="36">
        <v>0.01</v>
      </c>
      <c r="G40" s="37">
        <v>0.01</v>
      </c>
      <c r="H40" s="37">
        <v>0.01</v>
      </c>
      <c r="I40" s="37">
        <v>0.01</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575</v>
      </c>
      <c r="D43" s="1246"/>
      <c r="E43" s="1247"/>
      <c r="F43" s="41">
        <v>7.0000000000000007E-2</v>
      </c>
      <c r="G43" s="42">
        <v>0.06</v>
      </c>
      <c r="H43" s="42">
        <v>0.05</v>
      </c>
      <c r="I43" s="42">
        <v>0.18</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r096DVon1TWljABstrAn2iCv5UgslVS1oNhsk7jphy3joxIE7c4Jv6aA7T1S/l5nknroadwbYYovsXViq79/g==" saltValue="beg3i8rDqIqZ1sdFEX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5" zoomScaleNormal="100" zoomScaleSheetLayoutView="55" workbookViewId="0">
      <selection activeCell="D58" sqref="D58:J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1336</v>
      </c>
      <c r="L45" s="60">
        <v>1377</v>
      </c>
      <c r="M45" s="60">
        <v>1314</v>
      </c>
      <c r="N45" s="60">
        <v>971</v>
      </c>
      <c r="O45" s="61">
        <v>946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125</v>
      </c>
      <c r="L48" s="64">
        <v>127</v>
      </c>
      <c r="M48" s="64">
        <v>125</v>
      </c>
      <c r="N48" s="64">
        <v>122</v>
      </c>
      <c r="O48" s="65">
        <v>110</v>
      </c>
      <c r="P48" s="48"/>
      <c r="Q48" s="48"/>
      <c r="R48" s="48"/>
      <c r="S48" s="48"/>
      <c r="T48" s="48"/>
      <c r="U48" s="48"/>
    </row>
    <row r="49" spans="1:21" ht="30.75" customHeight="1" x14ac:dyDescent="0.15">
      <c r="A49" s="48"/>
      <c r="B49" s="1252"/>
      <c r="C49" s="1253"/>
      <c r="D49" s="62"/>
      <c r="E49" s="1258" t="s">
        <v>16</v>
      </c>
      <c r="F49" s="1258"/>
      <c r="G49" s="1258"/>
      <c r="H49" s="1258"/>
      <c r="I49" s="1258"/>
      <c r="J49" s="1259"/>
      <c r="K49" s="63">
        <v>77</v>
      </c>
      <c r="L49" s="64">
        <v>78</v>
      </c>
      <c r="M49" s="64">
        <v>74</v>
      </c>
      <c r="N49" s="64">
        <v>76</v>
      </c>
      <c r="O49" s="65">
        <v>57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520</v>
      </c>
      <c r="L50" s="64" t="s">
        <v>520</v>
      </c>
      <c r="M50" s="64" t="s">
        <v>520</v>
      </c>
      <c r="N50" s="64" t="s">
        <v>520</v>
      </c>
      <c r="O50" s="65" t="s">
        <v>520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520</v>
      </c>
      <c r="L51" s="64" t="s">
        <v>520</v>
      </c>
      <c r="M51" s="64" t="s">
        <v>520</v>
      </c>
      <c r="N51" s="64" t="s">
        <v>520</v>
      </c>
      <c r="O51" s="65" t="s">
        <v>520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1371</v>
      </c>
      <c r="L52" s="64">
        <v>1419</v>
      </c>
      <c r="M52" s="64">
        <v>1371</v>
      </c>
      <c r="N52" s="64">
        <v>1155</v>
      </c>
      <c r="O52" s="65">
        <v>1082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167</v>
      </c>
      <c r="L53" s="69">
        <v>163</v>
      </c>
      <c r="M53" s="69">
        <v>142</v>
      </c>
      <c r="N53" s="69">
        <v>14</v>
      </c>
      <c r="O53" s="70">
        <v>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615</v>
      </c>
      <c r="L57" s="84" t="s">
        <v>615</v>
      </c>
      <c r="M57" s="84" t="s">
        <v>616</v>
      </c>
      <c r="N57" s="84" t="s">
        <v>615</v>
      </c>
      <c r="O57" s="85" t="s">
        <v>615</v>
      </c>
    </row>
    <row r="58" spans="1:21" ht="31.5" customHeight="1" thickBot="1" x14ac:dyDescent="0.2">
      <c r="B58" s="1268"/>
      <c r="C58" s="1269"/>
      <c r="D58" s="1273" t="s">
        <v>27</v>
      </c>
      <c r="E58" s="1274"/>
      <c r="F58" s="1274"/>
      <c r="G58" s="1274"/>
      <c r="H58" s="1274"/>
      <c r="I58" s="1274"/>
      <c r="J58" s="1275"/>
      <c r="K58" s="86" t="s">
        <v>615</v>
      </c>
      <c r="L58" s="87" t="s">
        <v>617</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LEjxgP6TYQfw7YiRPiUsgdqkhG86LXuvyJjD98/JY1tUX4B1GwDWpMNwUbpnKqSzpbMX0pNGnayxjufI2l9Yg==" saltValue="nTbZq+arhR+j1rvF/oeP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9" zoomScaleNormal="100" zoomScaleSheetLayoutView="100" workbookViewId="0">
      <selection activeCell="AG74" sqref="AG7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6" t="s">
        <v>30</v>
      </c>
      <c r="C41" s="1277"/>
      <c r="D41" s="102"/>
      <c r="E41" s="1282" t="s">
        <v>31</v>
      </c>
      <c r="F41" s="1282"/>
      <c r="G41" s="1282"/>
      <c r="H41" s="1283"/>
      <c r="I41" s="103">
        <v>12505</v>
      </c>
      <c r="J41" s="104">
        <v>12026</v>
      </c>
      <c r="K41" s="104">
        <v>11710</v>
      </c>
      <c r="L41" s="104">
        <v>11525</v>
      </c>
      <c r="M41" s="105">
        <v>11632</v>
      </c>
    </row>
    <row r="42" spans="2:13" ht="27.75" customHeight="1" x14ac:dyDescent="0.15">
      <c r="B42" s="1278"/>
      <c r="C42" s="1279"/>
      <c r="D42" s="106"/>
      <c r="E42" s="1284" t="s">
        <v>32</v>
      </c>
      <c r="F42" s="1284"/>
      <c r="G42" s="1284"/>
      <c r="H42" s="1285"/>
      <c r="I42" s="107" t="s">
        <v>520</v>
      </c>
      <c r="J42" s="108" t="s">
        <v>520</v>
      </c>
      <c r="K42" s="108" t="s">
        <v>520</v>
      </c>
      <c r="L42" s="108" t="s">
        <v>520</v>
      </c>
      <c r="M42" s="109" t="s">
        <v>520</v>
      </c>
    </row>
    <row r="43" spans="2:13" ht="27.75" customHeight="1" x14ac:dyDescent="0.15">
      <c r="B43" s="1278"/>
      <c r="C43" s="1279"/>
      <c r="D43" s="106"/>
      <c r="E43" s="1284" t="s">
        <v>33</v>
      </c>
      <c r="F43" s="1284"/>
      <c r="G43" s="1284"/>
      <c r="H43" s="1285"/>
      <c r="I43" s="107">
        <v>1579</v>
      </c>
      <c r="J43" s="108">
        <v>1547</v>
      </c>
      <c r="K43" s="108">
        <v>1445</v>
      </c>
      <c r="L43" s="108">
        <v>1338</v>
      </c>
      <c r="M43" s="109">
        <v>1174</v>
      </c>
    </row>
    <row r="44" spans="2:13" ht="27.75" customHeight="1" x14ac:dyDescent="0.15">
      <c r="B44" s="1278"/>
      <c r="C44" s="1279"/>
      <c r="D44" s="106"/>
      <c r="E44" s="1284" t="s">
        <v>34</v>
      </c>
      <c r="F44" s="1284"/>
      <c r="G44" s="1284"/>
      <c r="H44" s="1285"/>
      <c r="I44" s="107">
        <v>483</v>
      </c>
      <c r="J44" s="108">
        <v>638</v>
      </c>
      <c r="K44" s="108">
        <v>669</v>
      </c>
      <c r="L44" s="108">
        <v>587</v>
      </c>
      <c r="M44" s="109">
        <v>513</v>
      </c>
    </row>
    <row r="45" spans="2:13" ht="27.75" customHeight="1" x14ac:dyDescent="0.15">
      <c r="B45" s="1278"/>
      <c r="C45" s="1279"/>
      <c r="D45" s="106"/>
      <c r="E45" s="1284" t="s">
        <v>35</v>
      </c>
      <c r="F45" s="1284"/>
      <c r="G45" s="1284"/>
      <c r="H45" s="1285"/>
      <c r="I45" s="107">
        <v>447</v>
      </c>
      <c r="J45" s="108">
        <v>215</v>
      </c>
      <c r="K45" s="108" t="s">
        <v>520</v>
      </c>
      <c r="L45" s="108" t="s">
        <v>520</v>
      </c>
      <c r="M45" s="109" t="s">
        <v>520</v>
      </c>
    </row>
    <row r="46" spans="2:13" ht="27.75" customHeight="1" x14ac:dyDescent="0.15">
      <c r="B46" s="1278"/>
      <c r="C46" s="1279"/>
      <c r="D46" s="110"/>
      <c r="E46" s="1284" t="s">
        <v>36</v>
      </c>
      <c r="F46" s="1284"/>
      <c r="G46" s="1284"/>
      <c r="H46" s="1285"/>
      <c r="I46" s="107" t="s">
        <v>520</v>
      </c>
      <c r="J46" s="108" t="s">
        <v>520</v>
      </c>
      <c r="K46" s="108" t="s">
        <v>520</v>
      </c>
      <c r="L46" s="108" t="s">
        <v>520</v>
      </c>
      <c r="M46" s="109" t="s">
        <v>520</v>
      </c>
    </row>
    <row r="47" spans="2:13" ht="27.75" customHeight="1" x14ac:dyDescent="0.15">
      <c r="B47" s="1278"/>
      <c r="C47" s="1279"/>
      <c r="D47" s="111"/>
      <c r="E47" s="1286" t="s">
        <v>37</v>
      </c>
      <c r="F47" s="1287"/>
      <c r="G47" s="1287"/>
      <c r="H47" s="1288"/>
      <c r="I47" s="107" t="s">
        <v>520</v>
      </c>
      <c r="J47" s="108" t="s">
        <v>520</v>
      </c>
      <c r="K47" s="108" t="s">
        <v>520</v>
      </c>
      <c r="L47" s="108" t="s">
        <v>520</v>
      </c>
      <c r="M47" s="109" t="s">
        <v>520</v>
      </c>
    </row>
    <row r="48" spans="2:13" ht="27.75" customHeight="1" x14ac:dyDescent="0.15">
      <c r="B48" s="1278"/>
      <c r="C48" s="1279"/>
      <c r="D48" s="106"/>
      <c r="E48" s="1284" t="s">
        <v>38</v>
      </c>
      <c r="F48" s="1284"/>
      <c r="G48" s="1284"/>
      <c r="H48" s="1285"/>
      <c r="I48" s="107" t="s">
        <v>520</v>
      </c>
      <c r="J48" s="108" t="s">
        <v>520</v>
      </c>
      <c r="K48" s="108" t="s">
        <v>520</v>
      </c>
      <c r="L48" s="108" t="s">
        <v>520</v>
      </c>
      <c r="M48" s="109" t="s">
        <v>520</v>
      </c>
    </row>
    <row r="49" spans="2:13" ht="27.75" customHeight="1" x14ac:dyDescent="0.15">
      <c r="B49" s="1280"/>
      <c r="C49" s="1281"/>
      <c r="D49" s="106"/>
      <c r="E49" s="1284" t="s">
        <v>39</v>
      </c>
      <c r="F49" s="1284"/>
      <c r="G49" s="1284"/>
      <c r="H49" s="1285"/>
      <c r="I49" s="107" t="s">
        <v>520</v>
      </c>
      <c r="J49" s="108" t="s">
        <v>520</v>
      </c>
      <c r="K49" s="108" t="s">
        <v>520</v>
      </c>
      <c r="L49" s="108" t="s">
        <v>520</v>
      </c>
      <c r="M49" s="109" t="s">
        <v>520</v>
      </c>
    </row>
    <row r="50" spans="2:13" ht="27.75" customHeight="1" x14ac:dyDescent="0.15">
      <c r="B50" s="1289" t="s">
        <v>40</v>
      </c>
      <c r="C50" s="1290"/>
      <c r="D50" s="112"/>
      <c r="E50" s="1284" t="s">
        <v>41</v>
      </c>
      <c r="F50" s="1284"/>
      <c r="G50" s="1284"/>
      <c r="H50" s="1285"/>
      <c r="I50" s="107">
        <v>10332</v>
      </c>
      <c r="J50" s="108">
        <v>10762</v>
      </c>
      <c r="K50" s="108">
        <v>11046</v>
      </c>
      <c r="L50" s="108">
        <v>11032</v>
      </c>
      <c r="M50" s="109">
        <v>11918</v>
      </c>
    </row>
    <row r="51" spans="2:13" ht="27.75" customHeight="1" x14ac:dyDescent="0.15">
      <c r="B51" s="1278"/>
      <c r="C51" s="1279"/>
      <c r="D51" s="106"/>
      <c r="E51" s="1284" t="s">
        <v>42</v>
      </c>
      <c r="F51" s="1284"/>
      <c r="G51" s="1284"/>
      <c r="H51" s="1285"/>
      <c r="I51" s="107">
        <v>24</v>
      </c>
      <c r="J51" s="108">
        <v>13</v>
      </c>
      <c r="K51" s="108">
        <v>4</v>
      </c>
      <c r="L51" s="108" t="s">
        <v>520</v>
      </c>
      <c r="M51" s="109" t="s">
        <v>520</v>
      </c>
    </row>
    <row r="52" spans="2:13" ht="27.75" customHeight="1" x14ac:dyDescent="0.15">
      <c r="B52" s="1280"/>
      <c r="C52" s="1281"/>
      <c r="D52" s="106"/>
      <c r="E52" s="1284" t="s">
        <v>43</v>
      </c>
      <c r="F52" s="1284"/>
      <c r="G52" s="1284"/>
      <c r="H52" s="1285"/>
      <c r="I52" s="107">
        <v>14016</v>
      </c>
      <c r="J52" s="108">
        <v>13906</v>
      </c>
      <c r="K52" s="108">
        <v>13419</v>
      </c>
      <c r="L52" s="108">
        <v>13084</v>
      </c>
      <c r="M52" s="109">
        <v>12781</v>
      </c>
    </row>
    <row r="53" spans="2:13" ht="27.75" customHeight="1" thickBot="1" x14ac:dyDescent="0.2">
      <c r="B53" s="1291" t="s">
        <v>44</v>
      </c>
      <c r="C53" s="1292"/>
      <c r="D53" s="113"/>
      <c r="E53" s="1293" t="s">
        <v>45</v>
      </c>
      <c r="F53" s="1293"/>
      <c r="G53" s="1293"/>
      <c r="H53" s="1294"/>
      <c r="I53" s="114">
        <v>-9358</v>
      </c>
      <c r="J53" s="115">
        <v>-10254</v>
      </c>
      <c r="K53" s="115">
        <v>-10644</v>
      </c>
      <c r="L53" s="115">
        <v>-10665</v>
      </c>
      <c r="M53" s="116">
        <v>-11379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yCEbEtWp8U+0SCf6RVY306+LiIDy6HwOlM2KHIjeL/rrwHIYNEPWj5ekp3sXcp7A5+G01+7a4k1ifNV7KBR9Q==" saltValue="pvncDjCNIAo3zkw7t6YA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61" zoomScaleNormal="100" zoomScaleSheetLayoutView="100" workbookViewId="0">
      <selection activeCell="AG74" sqref="AG7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2594</v>
      </c>
      <c r="G55" s="128">
        <v>2283</v>
      </c>
      <c r="H55" s="129">
        <v>2699</v>
      </c>
    </row>
    <row r="56" spans="2:8" ht="52.5" customHeight="1" x14ac:dyDescent="0.15">
      <c r="B56" s="130"/>
      <c r="C56" s="1305" t="s">
        <v>49</v>
      </c>
      <c r="D56" s="1305"/>
      <c r="E56" s="1306"/>
      <c r="F56" s="131">
        <v>1207</v>
      </c>
      <c r="G56" s="131">
        <v>1208</v>
      </c>
      <c r="H56" s="132">
        <v>1208</v>
      </c>
    </row>
    <row r="57" spans="2:8" ht="53.25" customHeight="1" x14ac:dyDescent="0.15">
      <c r="B57" s="130"/>
      <c r="C57" s="1307" t="s">
        <v>50</v>
      </c>
      <c r="D57" s="1307"/>
      <c r="E57" s="1308"/>
      <c r="F57" s="133">
        <v>6469</v>
      </c>
      <c r="G57" s="133">
        <v>6516</v>
      </c>
      <c r="H57" s="134">
        <v>6843</v>
      </c>
    </row>
    <row r="58" spans="2:8" ht="45.75" customHeight="1" x14ac:dyDescent="0.15">
      <c r="B58" s="135"/>
      <c r="C58" s="1295" t="s">
        <v>606</v>
      </c>
      <c r="D58" s="1296"/>
      <c r="E58" s="1297"/>
      <c r="F58" s="136">
        <v>383</v>
      </c>
      <c r="G58" s="136">
        <v>836</v>
      </c>
      <c r="H58" s="137">
        <v>1210</v>
      </c>
    </row>
    <row r="59" spans="2:8" ht="45.75" customHeight="1" x14ac:dyDescent="0.15">
      <c r="B59" s="135"/>
      <c r="C59" s="1295" t="s">
        <v>607</v>
      </c>
      <c r="D59" s="1296"/>
      <c r="E59" s="1297"/>
      <c r="F59" s="136">
        <v>200</v>
      </c>
      <c r="G59" s="136">
        <v>402</v>
      </c>
      <c r="H59" s="137">
        <v>604</v>
      </c>
    </row>
    <row r="60" spans="2:8" ht="45.75" customHeight="1" x14ac:dyDescent="0.15">
      <c r="B60" s="135"/>
      <c r="C60" s="1295" t="s">
        <v>608</v>
      </c>
      <c r="D60" s="1296"/>
      <c r="E60" s="1297"/>
      <c r="F60" s="136">
        <v>2213</v>
      </c>
      <c r="G60" s="136">
        <v>2213</v>
      </c>
      <c r="H60" s="137">
        <v>2314</v>
      </c>
    </row>
    <row r="61" spans="2:8" ht="45.75" customHeight="1" x14ac:dyDescent="0.15">
      <c r="B61" s="135"/>
      <c r="C61" s="1295" t="s">
        <v>609</v>
      </c>
      <c r="D61" s="1296"/>
      <c r="E61" s="1297"/>
      <c r="F61" s="136">
        <v>3324</v>
      </c>
      <c r="G61" s="136">
        <v>2715</v>
      </c>
      <c r="H61" s="137">
        <v>2366</v>
      </c>
    </row>
    <row r="62" spans="2:8" ht="45.75" customHeight="1" thickBot="1" x14ac:dyDescent="0.2">
      <c r="B62" s="138"/>
      <c r="C62" s="1298" t="s">
        <v>610</v>
      </c>
      <c r="D62" s="1299"/>
      <c r="E62" s="1300"/>
      <c r="F62" s="139" t="s">
        <v>611</v>
      </c>
      <c r="G62" s="139" t="s">
        <v>612</v>
      </c>
      <c r="H62" s="140">
        <v>2352</v>
      </c>
    </row>
    <row r="63" spans="2:8" ht="52.5" customHeight="1" thickBot="1" x14ac:dyDescent="0.2">
      <c r="B63" s="141"/>
      <c r="C63" s="1301" t="s">
        <v>51</v>
      </c>
      <c r="D63" s="1301"/>
      <c r="E63" s="1302"/>
      <c r="F63" s="142">
        <v>10270</v>
      </c>
      <c r="G63" s="142">
        <v>10007</v>
      </c>
      <c r="H63" s="143">
        <v>10750</v>
      </c>
    </row>
    <row r="64" spans="2:8" ht="15" customHeight="1" x14ac:dyDescent="0.15"/>
  </sheetData>
  <sheetProtection algorithmName="SHA-512" hashValue="6GsH80azauQyjrnL9gU8Q8IPNoJ8rjm0bhpL9UtLEhYUCWNolpE4qDFrcqcDpBM/YEw9jUwXjafA1JdDc7yzMg==" saltValue="QsIe7A5WfQXzpGsxIcqY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workbookViewId="0">
      <selection activeCell="DD83" sqref="A1:DD8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561</v>
      </c>
      <c r="BQ50" s="1314"/>
      <c r="BR50" s="1314"/>
      <c r="BS50" s="1314"/>
      <c r="BT50" s="1314"/>
      <c r="BU50" s="1314"/>
      <c r="BV50" s="1314"/>
      <c r="BW50" s="1314"/>
      <c r="BX50" s="1314" t="s">
        <v>562</v>
      </c>
      <c r="BY50" s="1314"/>
      <c r="BZ50" s="1314"/>
      <c r="CA50" s="1314"/>
      <c r="CB50" s="1314"/>
      <c r="CC50" s="1314"/>
      <c r="CD50" s="1314"/>
      <c r="CE50" s="1314"/>
      <c r="CF50" s="1314" t="s">
        <v>563</v>
      </c>
      <c r="CG50" s="1314"/>
      <c r="CH50" s="1314"/>
      <c r="CI50" s="1314"/>
      <c r="CJ50" s="1314"/>
      <c r="CK50" s="1314"/>
      <c r="CL50" s="1314"/>
      <c r="CM50" s="1314"/>
      <c r="CN50" s="1314" t="s">
        <v>564</v>
      </c>
      <c r="CO50" s="1314"/>
      <c r="CP50" s="1314"/>
      <c r="CQ50" s="1314"/>
      <c r="CR50" s="1314"/>
      <c r="CS50" s="1314"/>
      <c r="CT50" s="1314"/>
      <c r="CU50" s="1314"/>
      <c r="CV50" s="1314" t="s">
        <v>565</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59.5</v>
      </c>
      <c r="BY53" s="1309"/>
      <c r="BZ53" s="1309"/>
      <c r="CA53" s="1309"/>
      <c r="CB53" s="1309"/>
      <c r="CC53" s="1309"/>
      <c r="CD53" s="1309"/>
      <c r="CE53" s="1309"/>
      <c r="CF53" s="1309">
        <v>61.2</v>
      </c>
      <c r="CG53" s="1309"/>
      <c r="CH53" s="1309"/>
      <c r="CI53" s="1309"/>
      <c r="CJ53" s="1309"/>
      <c r="CK53" s="1309"/>
      <c r="CL53" s="1309"/>
      <c r="CM53" s="1309"/>
      <c r="CN53" s="1309">
        <v>61.9</v>
      </c>
      <c r="CO53" s="1309"/>
      <c r="CP53" s="1309"/>
      <c r="CQ53" s="1309"/>
      <c r="CR53" s="1309"/>
      <c r="CS53" s="1309"/>
      <c r="CT53" s="1309"/>
      <c r="CU53" s="1309"/>
      <c r="CV53" s="1309">
        <v>62.8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627</v>
      </c>
      <c r="AO55" s="1314"/>
      <c r="AP55" s="1314"/>
      <c r="AQ55" s="1314"/>
      <c r="AR55" s="1314"/>
      <c r="AS55" s="1314"/>
      <c r="AT55" s="1314"/>
      <c r="AU55" s="1314"/>
      <c r="AV55" s="1314"/>
      <c r="AW55" s="1314"/>
      <c r="AX55" s="1314"/>
      <c r="AY55" s="1314"/>
      <c r="AZ55" s="1314"/>
      <c r="BA55" s="1314"/>
      <c r="BB55" s="1312" t="s">
        <v>625</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626</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561</v>
      </c>
      <c r="BQ72" s="1314"/>
      <c r="BR72" s="1314"/>
      <c r="BS72" s="1314"/>
      <c r="BT72" s="1314"/>
      <c r="BU72" s="1314"/>
      <c r="BV72" s="1314"/>
      <c r="BW72" s="1314"/>
      <c r="BX72" s="1314" t="s">
        <v>562</v>
      </c>
      <c r="BY72" s="1314"/>
      <c r="BZ72" s="1314"/>
      <c r="CA72" s="1314"/>
      <c r="CB72" s="1314"/>
      <c r="CC72" s="1314"/>
      <c r="CD72" s="1314"/>
      <c r="CE72" s="1314"/>
      <c r="CF72" s="1314" t="s">
        <v>563</v>
      </c>
      <c r="CG72" s="1314"/>
      <c r="CH72" s="1314"/>
      <c r="CI72" s="1314"/>
      <c r="CJ72" s="1314"/>
      <c r="CK72" s="1314"/>
      <c r="CL72" s="1314"/>
      <c r="CM72" s="1314"/>
      <c r="CN72" s="1314" t="s">
        <v>564</v>
      </c>
      <c r="CO72" s="1314"/>
      <c r="CP72" s="1314"/>
      <c r="CQ72" s="1314"/>
      <c r="CR72" s="1314"/>
      <c r="CS72" s="1314"/>
      <c r="CT72" s="1314"/>
      <c r="CU72" s="1314"/>
      <c r="CV72" s="1314" t="s">
        <v>565</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630</v>
      </c>
      <c r="BC75" s="1312"/>
      <c r="BD75" s="1312"/>
      <c r="BE75" s="1312"/>
      <c r="BF75" s="1312"/>
      <c r="BG75" s="1312"/>
      <c r="BH75" s="1312"/>
      <c r="BI75" s="1312"/>
      <c r="BJ75" s="1312"/>
      <c r="BK75" s="1312"/>
      <c r="BL75" s="1312"/>
      <c r="BM75" s="1312"/>
      <c r="BN75" s="1312"/>
      <c r="BO75" s="1312"/>
      <c r="BP75" s="1309">
        <v>1.2</v>
      </c>
      <c r="BQ75" s="1309"/>
      <c r="BR75" s="1309"/>
      <c r="BS75" s="1309"/>
      <c r="BT75" s="1309"/>
      <c r="BU75" s="1309"/>
      <c r="BV75" s="1309"/>
      <c r="BW75" s="1309"/>
      <c r="BX75" s="1309">
        <v>1.5</v>
      </c>
      <c r="BY75" s="1309"/>
      <c r="BZ75" s="1309"/>
      <c r="CA75" s="1309"/>
      <c r="CB75" s="1309"/>
      <c r="CC75" s="1309"/>
      <c r="CD75" s="1309"/>
      <c r="CE75" s="1309"/>
      <c r="CF75" s="1309">
        <v>1.6</v>
      </c>
      <c r="CG75" s="1309"/>
      <c r="CH75" s="1309"/>
      <c r="CI75" s="1309"/>
      <c r="CJ75" s="1309"/>
      <c r="CK75" s="1309"/>
      <c r="CL75" s="1309"/>
      <c r="CM75" s="1309"/>
      <c r="CN75" s="1309">
        <v>1.1000000000000001</v>
      </c>
      <c r="CO75" s="1309"/>
      <c r="CP75" s="1309"/>
      <c r="CQ75" s="1309"/>
      <c r="CR75" s="1309"/>
      <c r="CS75" s="1309"/>
      <c r="CT75" s="1309"/>
      <c r="CU75" s="1309"/>
      <c r="CV75" s="1309">
        <v>0.6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627</v>
      </c>
      <c r="AO77" s="1314"/>
      <c r="AP77" s="1314"/>
      <c r="AQ77" s="1314"/>
      <c r="AR77" s="1314"/>
      <c r="AS77" s="1314"/>
      <c r="AT77" s="1314"/>
      <c r="AU77" s="1314"/>
      <c r="AV77" s="1314"/>
      <c r="AW77" s="1314"/>
      <c r="AX77" s="1314"/>
      <c r="AY77" s="1314"/>
      <c r="AZ77" s="1314"/>
      <c r="BA77" s="1314"/>
      <c r="BB77" s="1312" t="s">
        <v>625</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630</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0866141732283472" right="0.70866141732283472" top="0.74803149606299213" bottom="0.74803149606299213" header="0.31496062992125984" footer="0.31496062992125984"/>
  <pageSetup paperSize="8" scale="6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106" workbookViewId="0">
      <selection sqref="A1:XFD10485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phoneticPr fontId="2"/>
  <pageMargins left="0.70866141732283472" right="0.70866141732283472" top="0.74803149606299213" bottom="0.74803149606299213" header="0.31496062992125984" footer="0.31496062992125984"/>
  <pageSetup paperSize="8" scale="47" orientation="landscape" copies="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abSelected="1" topLeftCell="BI91" workbookViewId="0">
      <selection sqref="A1:DQ12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phoneticPr fontId="2"/>
  <pageMargins left="0.70866141732283472" right="0.70866141732283472" top="0.74803149606299213" bottom="0.74803149606299213" header="0.31496062992125984" footer="0.31496062992125984"/>
  <pageSetup paperSize="8" scale="47" orientation="landscape" copies="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56005</v>
      </c>
      <c r="E3" s="162"/>
      <c r="F3" s="163">
        <v>54227</v>
      </c>
      <c r="G3" s="164"/>
      <c r="H3" s="165"/>
    </row>
    <row r="4" spans="1:8" x14ac:dyDescent="0.15">
      <c r="A4" s="166"/>
      <c r="B4" s="167"/>
      <c r="C4" s="168"/>
      <c r="D4" s="169">
        <v>46248</v>
      </c>
      <c r="E4" s="170"/>
      <c r="F4" s="171">
        <v>29694</v>
      </c>
      <c r="G4" s="172"/>
      <c r="H4" s="173"/>
    </row>
    <row r="5" spans="1:8" x14ac:dyDescent="0.15">
      <c r="A5" s="154" t="s">
        <v>553</v>
      </c>
      <c r="B5" s="159"/>
      <c r="C5" s="160"/>
      <c r="D5" s="161">
        <v>42095</v>
      </c>
      <c r="E5" s="162"/>
      <c r="F5" s="163">
        <v>57295</v>
      </c>
      <c r="G5" s="164"/>
      <c r="H5" s="165"/>
    </row>
    <row r="6" spans="1:8" x14ac:dyDescent="0.15">
      <c r="A6" s="166"/>
      <c r="B6" s="167"/>
      <c r="C6" s="168"/>
      <c r="D6" s="169">
        <v>33113</v>
      </c>
      <c r="E6" s="170"/>
      <c r="F6" s="171">
        <v>32771</v>
      </c>
      <c r="G6" s="172"/>
      <c r="H6" s="173"/>
    </row>
    <row r="7" spans="1:8" x14ac:dyDescent="0.15">
      <c r="A7" s="154" t="s">
        <v>554</v>
      </c>
      <c r="B7" s="159"/>
      <c r="C7" s="160"/>
      <c r="D7" s="161">
        <v>44657</v>
      </c>
      <c r="E7" s="162"/>
      <c r="F7" s="163">
        <v>54110</v>
      </c>
      <c r="G7" s="164"/>
      <c r="H7" s="165"/>
    </row>
    <row r="8" spans="1:8" x14ac:dyDescent="0.15">
      <c r="A8" s="166"/>
      <c r="B8" s="167"/>
      <c r="C8" s="168"/>
      <c r="D8" s="169">
        <v>25835</v>
      </c>
      <c r="E8" s="170"/>
      <c r="F8" s="171">
        <v>30620</v>
      </c>
      <c r="G8" s="172"/>
      <c r="H8" s="173"/>
    </row>
    <row r="9" spans="1:8" x14ac:dyDescent="0.15">
      <c r="A9" s="154" t="s">
        <v>555</v>
      </c>
      <c r="B9" s="159"/>
      <c r="C9" s="160"/>
      <c r="D9" s="161">
        <v>42790</v>
      </c>
      <c r="E9" s="162"/>
      <c r="F9" s="163">
        <v>54684</v>
      </c>
      <c r="G9" s="164"/>
      <c r="H9" s="165"/>
    </row>
    <row r="10" spans="1:8" x14ac:dyDescent="0.15">
      <c r="A10" s="166"/>
      <c r="B10" s="167"/>
      <c r="C10" s="168"/>
      <c r="D10" s="169">
        <v>26069</v>
      </c>
      <c r="E10" s="170"/>
      <c r="F10" s="171">
        <v>32829</v>
      </c>
      <c r="G10" s="172"/>
      <c r="H10" s="173"/>
    </row>
    <row r="11" spans="1:8" x14ac:dyDescent="0.15">
      <c r="A11" s="154" t="s">
        <v>556</v>
      </c>
      <c r="B11" s="159"/>
      <c r="C11" s="160"/>
      <c r="D11" s="161">
        <v>29460</v>
      </c>
      <c r="E11" s="162"/>
      <c r="F11" s="163">
        <v>62383</v>
      </c>
      <c r="G11" s="164"/>
      <c r="H11" s="165"/>
    </row>
    <row r="12" spans="1:8" x14ac:dyDescent="0.15">
      <c r="A12" s="166"/>
      <c r="B12" s="167"/>
      <c r="C12" s="174"/>
      <c r="D12" s="169">
        <v>21189</v>
      </c>
      <c r="E12" s="170"/>
      <c r="F12" s="171">
        <v>35325</v>
      </c>
      <c r="G12" s="172"/>
      <c r="H12" s="173"/>
    </row>
    <row r="13" spans="1:8" x14ac:dyDescent="0.15">
      <c r="A13" s="154"/>
      <c r="B13" s="159"/>
      <c r="C13" s="175"/>
      <c r="D13" s="176">
        <v>43001</v>
      </c>
      <c r="E13" s="177"/>
      <c r="F13" s="178">
        <v>56540</v>
      </c>
      <c r="G13" s="179"/>
      <c r="H13" s="165"/>
    </row>
    <row r="14" spans="1:8" x14ac:dyDescent="0.15">
      <c r="A14" s="166"/>
      <c r="B14" s="167"/>
      <c r="C14" s="168"/>
      <c r="D14" s="169">
        <v>30491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8.3699999999999992</v>
      </c>
      <c r="C19" s="180">
        <f>ROUND(VALUE(SUBSTITUTE(実質収支比率等に係る経年分析!G$48,"▲","-")),2)</f>
        <v>6.38</v>
      </c>
      <c r="D19" s="180">
        <f>ROUND(VALUE(SUBSTITUTE(実質収支比率等に係る経年分析!H$48,"▲","-")),2)</f>
        <v>6.22</v>
      </c>
      <c r="E19" s="180">
        <f>ROUND(VALUE(SUBSTITUTE(実質収支比率等に係る経年分析!I$48,"▲","-")),2)</f>
        <v>7.05</v>
      </c>
      <c r="F19" s="180">
        <f>ROUND(VALUE(SUBSTITUTE(実質収支比率等に係る経年分析!J$48,"▲","-")),2)</f>
        <v>6.01</v>
      </c>
    </row>
    <row r="20" spans="1:11" x14ac:dyDescent="0.15">
      <c r="A20" s="180" t="s">
        <v>55</v>
      </c>
      <c r="B20" s="180">
        <f>ROUND(VALUE(SUBSTITUTE(実質収支比率等に係る経年分析!F$47,"▲","-")),2)</f>
        <v>21.71</v>
      </c>
      <c r="C20" s="180">
        <f>ROUND(VALUE(SUBSTITUTE(実質収支比率等に係る経年分析!G$47,"▲","-")),2)</f>
        <v>23.55</v>
      </c>
      <c r="D20" s="180">
        <f>ROUND(VALUE(SUBSTITUTE(実質収支比率等に係る経年分析!H$47,"▲","-")),2)</f>
        <v>23.5</v>
      </c>
      <c r="E20" s="180">
        <f>ROUND(VALUE(SUBSTITUTE(実質収支比率等に係る経年分析!I$47,"▲","-")),2)</f>
        <v>21.08</v>
      </c>
      <c r="F20" s="180">
        <f>ROUND(VALUE(SUBSTITUTE(実質収支比率等に係る経年分析!J$47,"▲","-")),2)</f>
        <v>24.98</v>
      </c>
    </row>
    <row r="21" spans="1:11" x14ac:dyDescent="0.15">
      <c r="A21" s="180" t="s">
        <v>56</v>
      </c>
      <c r="B21" s="180">
        <f>IF(ISNUMBER(VALUE(SUBSTITUTE(実質収支比率等に係る経年分析!F$49,"▲","-"))),ROUND(VALUE(SUBSTITUTE(実質収支比率等に係る経年分析!F$49,"▲","-")),2),NA())</f>
        <v>6.43</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2.14</v>
      </c>
      <c r="E21" s="180">
        <f>IF(ISNUMBER(VALUE(SUBSTITUTE(実質収支比率等に係る経年分析!I$49,"▲","-"))),ROUND(VALUE(SUBSTITUTE(実質収支比率等に係る経年分析!I$49,"▲","-")),2),NA())</f>
        <v>0.44</v>
      </c>
      <c r="F21" s="180">
        <f>IF(ISNUMBER(VALUE(SUBSTITUTE(実質収支比率等に係る経年分析!J$49,"▲","-"))),ROUND(VALUE(SUBSTITUTE(実質収支比率等に係る経年分析!J$49,"▲","-")),2),NA())</f>
        <v>2.79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4.7300000000000004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11.29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10.47</v>
      </c>
    </row>
    <row r="36" spans="1:16" x14ac:dyDescent="0.15">
      <c r="A36" s="181" t="str">
        <f>IF(連結実質赤字比率に係る赤字・黒字の構成分析!C$34="",NA(),連結実質赤字比率に係る赤字・黒字の構成分析!C$34)</f>
        <v>学校給食事業特別会計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1371</v>
      </c>
      <c r="E42" s="182"/>
      <c r="F42" s="182"/>
      <c r="G42" s="182">
        <f>'実質公債費比率（分子）の構造'!L$52</f>
        <v>1419</v>
      </c>
      <c r="H42" s="182"/>
      <c r="I42" s="182"/>
      <c r="J42" s="182">
        <f>'実質公債費比率（分子）の構造'!M$52</f>
        <v>1371</v>
      </c>
      <c r="K42" s="182"/>
      <c r="L42" s="182"/>
      <c r="M42" s="182">
        <f>'実質公債費比率（分子）の構造'!N$52</f>
        <v>1155</v>
      </c>
      <c r="N42" s="182"/>
      <c r="O42" s="182"/>
      <c r="P42" s="182">
        <f>'実質公債費比率（分子）の構造'!O$52</f>
        <v>1082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77</v>
      </c>
      <c r="C45" s="182"/>
      <c r="D45" s="182"/>
      <c r="E45" s="182">
        <f>'実質公債費比率（分子）の構造'!L$49</f>
        <v>78</v>
      </c>
      <c r="F45" s="182"/>
      <c r="G45" s="182"/>
      <c r="H45" s="182">
        <f>'実質公債費比率（分子）の構造'!M$49</f>
        <v>74</v>
      </c>
      <c r="I45" s="182"/>
      <c r="J45" s="182"/>
      <c r="K45" s="182">
        <f>'実質公債費比率（分子）の構造'!N$49</f>
        <v>76</v>
      </c>
      <c r="L45" s="182"/>
      <c r="M45" s="182"/>
      <c r="N45" s="182">
        <f>'実質公債費比率（分子）の構造'!O$49</f>
        <v>57</v>
      </c>
      <c r="O45" s="182"/>
      <c r="P45" s="182"/>
    </row>
    <row r="46" spans="1:16" x14ac:dyDescent="0.15">
      <c r="A46" s="182" t="s">
        <v>67</v>
      </c>
      <c r="B46" s="182">
        <f>'実質公債費比率（分子）の構造'!K$48</f>
        <v>125</v>
      </c>
      <c r="C46" s="182"/>
      <c r="D46" s="182"/>
      <c r="E46" s="182">
        <f>'実質公債費比率（分子）の構造'!L$48</f>
        <v>127</v>
      </c>
      <c r="F46" s="182"/>
      <c r="G46" s="182"/>
      <c r="H46" s="182">
        <f>'実質公債費比率（分子）の構造'!M$48</f>
        <v>125</v>
      </c>
      <c r="I46" s="182"/>
      <c r="J46" s="182"/>
      <c r="K46" s="182">
        <f>'実質公債費比率（分子）の構造'!N$48</f>
        <v>122</v>
      </c>
      <c r="L46" s="182"/>
      <c r="M46" s="182"/>
      <c r="N46" s="182">
        <f>'実質公債費比率（分子）の構造'!O$48</f>
        <v>110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1336</v>
      </c>
      <c r="C49" s="182"/>
      <c r="D49" s="182"/>
      <c r="E49" s="182">
        <f>'実質公債費比率（分子）の構造'!L$45</f>
        <v>1377</v>
      </c>
      <c r="F49" s="182"/>
      <c r="G49" s="182"/>
      <c r="H49" s="182">
        <f>'実質公債費比率（分子）の構造'!M$45</f>
        <v>1314</v>
      </c>
      <c r="I49" s="182"/>
      <c r="J49" s="182"/>
      <c r="K49" s="182">
        <f>'実質公債費比率（分子）の構造'!N$45</f>
        <v>971</v>
      </c>
      <c r="L49" s="182"/>
      <c r="M49" s="182"/>
      <c r="N49" s="182">
        <f>'実質公債費比率（分子）の構造'!O$45</f>
        <v>946</v>
      </c>
      <c r="O49" s="182"/>
      <c r="P49" s="182"/>
    </row>
    <row r="50" spans="1:16" x14ac:dyDescent="0.15">
      <c r="A50" s="182" t="s">
        <v>71</v>
      </c>
      <c r="B50" s="182" t="e">
        <f>NA()</f>
        <v>#N/A</v>
      </c>
      <c r="C50" s="182">
        <f>IF(ISNUMBER('実質公債費比率（分子）の構造'!K$53),'実質公債費比率（分子）の構造'!K$53,NA())</f>
        <v>167</v>
      </c>
      <c r="D50" s="182" t="e">
        <f>NA()</f>
        <v>#N/A</v>
      </c>
      <c r="E50" s="182" t="e">
        <f>NA()</f>
        <v>#N/A</v>
      </c>
      <c r="F50" s="182">
        <f>IF(ISNUMBER('実質公債費比率（分子）の構造'!L$53),'実質公債費比率（分子）の構造'!L$53,NA())</f>
        <v>163</v>
      </c>
      <c r="G50" s="182" t="e">
        <f>NA()</f>
        <v>#N/A</v>
      </c>
      <c r="H50" s="182" t="e">
        <f>NA()</f>
        <v>#N/A</v>
      </c>
      <c r="I50" s="182">
        <f>IF(ISNUMBER('実質公債費比率（分子）の構造'!M$53),'実質公債費比率（分子）の構造'!M$53,NA())</f>
        <v>142</v>
      </c>
      <c r="J50" s="182" t="e">
        <f>NA()</f>
        <v>#N/A</v>
      </c>
      <c r="K50" s="182" t="e">
        <f>NA()</f>
        <v>#N/A</v>
      </c>
      <c r="L50" s="182">
        <f>IF(ISNUMBER('実質公債費比率（分子）の構造'!N$53),'実質公債費比率（分子）の構造'!N$53,NA())</f>
        <v>14</v>
      </c>
      <c r="M50" s="182" t="e">
        <f>NA()</f>
        <v>#N/A</v>
      </c>
      <c r="N50" s="182" t="e">
        <f>NA()</f>
        <v>#N/A</v>
      </c>
      <c r="O50" s="182">
        <f>IF(ISNUMBER('実質公債費比率（分子）の構造'!O$53),'実質公債費比率（分子）の構造'!O$53,NA())</f>
        <v>31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14016</v>
      </c>
      <c r="E56" s="181"/>
      <c r="F56" s="181"/>
      <c r="G56" s="181">
        <f>'将来負担比率（分子）の構造'!J$52</f>
        <v>13906</v>
      </c>
      <c r="H56" s="181"/>
      <c r="I56" s="181"/>
      <c r="J56" s="181">
        <f>'将来負担比率（分子）の構造'!K$52</f>
        <v>13419</v>
      </c>
      <c r="K56" s="181"/>
      <c r="L56" s="181"/>
      <c r="M56" s="181">
        <f>'将来負担比率（分子）の構造'!L$52</f>
        <v>13084</v>
      </c>
      <c r="N56" s="181"/>
      <c r="O56" s="181"/>
      <c r="P56" s="181">
        <f>'将来負担比率（分子）の構造'!M$52</f>
        <v>12781</v>
      </c>
    </row>
    <row r="57" spans="1:16" x14ac:dyDescent="0.15">
      <c r="A57" s="181" t="s">
        <v>42</v>
      </c>
      <c r="B57" s="181"/>
      <c r="C57" s="181"/>
      <c r="D57" s="181">
        <f>'将来負担比率（分子）の構造'!I$51</f>
        <v>24</v>
      </c>
      <c r="E57" s="181"/>
      <c r="F57" s="181"/>
      <c r="G57" s="181">
        <f>'将来負担比率（分子）の構造'!J$51</f>
        <v>13</v>
      </c>
      <c r="H57" s="181"/>
      <c r="I57" s="181"/>
      <c r="J57" s="181">
        <f>'将来負担比率（分子）の構造'!K$51</f>
        <v>4</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10332</v>
      </c>
      <c r="E58" s="181"/>
      <c r="F58" s="181"/>
      <c r="G58" s="181">
        <f>'将来負担比率（分子）の構造'!J$50</f>
        <v>10762</v>
      </c>
      <c r="H58" s="181"/>
      <c r="I58" s="181"/>
      <c r="J58" s="181">
        <f>'将来負担比率（分子）の構造'!K$50</f>
        <v>11046</v>
      </c>
      <c r="K58" s="181"/>
      <c r="L58" s="181"/>
      <c r="M58" s="181">
        <f>'将来負担比率（分子）の構造'!L$50</f>
        <v>11032</v>
      </c>
      <c r="N58" s="181"/>
      <c r="O58" s="181"/>
      <c r="P58" s="181">
        <f>'将来負担比率（分子）の構造'!M$50</f>
        <v>11918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447</v>
      </c>
      <c r="C62" s="181"/>
      <c r="D62" s="181"/>
      <c r="E62" s="181">
        <f>'将来負担比率（分子）の構造'!J$45</f>
        <v>215</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483</v>
      </c>
      <c r="C63" s="181"/>
      <c r="D63" s="181"/>
      <c r="E63" s="181">
        <f>'将来負担比率（分子）の構造'!J$44</f>
        <v>638</v>
      </c>
      <c r="F63" s="181"/>
      <c r="G63" s="181"/>
      <c r="H63" s="181">
        <f>'将来負担比率（分子）の構造'!K$44</f>
        <v>669</v>
      </c>
      <c r="I63" s="181"/>
      <c r="J63" s="181"/>
      <c r="K63" s="181">
        <f>'将来負担比率（分子）の構造'!L$44</f>
        <v>587</v>
      </c>
      <c r="L63" s="181"/>
      <c r="M63" s="181"/>
      <c r="N63" s="181">
        <f>'将来負担比率（分子）の構造'!M$44</f>
        <v>513</v>
      </c>
      <c r="O63" s="181"/>
      <c r="P63" s="181"/>
    </row>
    <row r="64" spans="1:16" x14ac:dyDescent="0.15">
      <c r="A64" s="181" t="s">
        <v>33</v>
      </c>
      <c r="B64" s="181">
        <f>'将来負担比率（分子）の構造'!I$43</f>
        <v>1579</v>
      </c>
      <c r="C64" s="181"/>
      <c r="D64" s="181"/>
      <c r="E64" s="181">
        <f>'将来負担比率（分子）の構造'!J$43</f>
        <v>1547</v>
      </c>
      <c r="F64" s="181"/>
      <c r="G64" s="181"/>
      <c r="H64" s="181">
        <f>'将来負担比率（分子）の構造'!K$43</f>
        <v>1445</v>
      </c>
      <c r="I64" s="181"/>
      <c r="J64" s="181"/>
      <c r="K64" s="181">
        <f>'将来負担比率（分子）の構造'!L$43</f>
        <v>1338</v>
      </c>
      <c r="L64" s="181"/>
      <c r="M64" s="181"/>
      <c r="N64" s="181">
        <f>'将来負担比率（分子）の構造'!M$43</f>
        <v>1174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12505</v>
      </c>
      <c r="C66" s="181"/>
      <c r="D66" s="181"/>
      <c r="E66" s="181">
        <f>'将来負担比率（分子）の構造'!J$41</f>
        <v>12026</v>
      </c>
      <c r="F66" s="181"/>
      <c r="G66" s="181"/>
      <c r="H66" s="181">
        <f>'将来負担比率（分子）の構造'!K$41</f>
        <v>11710</v>
      </c>
      <c r="I66" s="181"/>
      <c r="J66" s="181"/>
      <c r="K66" s="181">
        <f>'将来負担比率（分子）の構造'!L$41</f>
        <v>11525</v>
      </c>
      <c r="L66" s="181"/>
      <c r="M66" s="181"/>
      <c r="N66" s="181">
        <f>'将来負担比率（分子）の構造'!M$41</f>
        <v>11632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2594</v>
      </c>
      <c r="C72" s="185">
        <f>基金残高に係る経年分析!G55</f>
        <v>2283</v>
      </c>
      <c r="D72" s="185">
        <f>基金残高に係る経年分析!H55</f>
        <v>2699</v>
      </c>
    </row>
    <row r="73" spans="1:16" x14ac:dyDescent="0.15">
      <c r="A73" s="184" t="s">
        <v>78</v>
      </c>
      <c r="B73" s="185">
        <f>基金残高に係る経年分析!F56</f>
        <v>1207</v>
      </c>
      <c r="C73" s="185">
        <f>基金残高に係る経年分析!G56</f>
        <v>1208</v>
      </c>
      <c r="D73" s="185">
        <f>基金残高に係る経年分析!H56</f>
        <v>1208</v>
      </c>
    </row>
    <row r="74" spans="1:16" x14ac:dyDescent="0.15">
      <c r="A74" s="184" t="s">
        <v>79</v>
      </c>
      <c r="B74" s="185">
        <f>基金残高に係る経年分析!F57</f>
        <v>6469</v>
      </c>
      <c r="C74" s="185">
        <f>基金残高に係る経年分析!G57</f>
        <v>6516</v>
      </c>
      <c r="D74" s="185">
        <f>基金残高に係る経年分析!H57</f>
        <v>6843</v>
      </c>
    </row>
  </sheetData>
  <sheetProtection algorithmName="SHA-512" hashValue="FuIu9gOnwtLvW5QadZr7eaTWaPeTYF9M6ZPMkk7xJJ/RwqrdIiP2uklpEdma0EPqBqgSjnWlpLxDMpY0wFIqHg==" saltValue="gOMynUKsk6cx1c9KV86c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7145802</v>
      </c>
      <c r="S5" s="673"/>
      <c r="T5" s="673"/>
      <c r="U5" s="673"/>
      <c r="V5" s="673"/>
      <c r="W5" s="673"/>
      <c r="X5" s="673"/>
      <c r="Y5" s="674"/>
      <c r="Z5" s="675">
        <v>39.4</v>
      </c>
      <c r="AA5" s="675"/>
      <c r="AB5" s="675"/>
      <c r="AC5" s="675"/>
      <c r="AD5" s="676">
        <v>7145802</v>
      </c>
      <c r="AE5" s="676"/>
      <c r="AF5" s="676"/>
      <c r="AG5" s="676"/>
      <c r="AH5" s="676"/>
      <c r="AI5" s="676"/>
      <c r="AJ5" s="676"/>
      <c r="AK5" s="676"/>
      <c r="AL5" s="677">
        <v>68.5</v>
      </c>
      <c r="AM5" s="678"/>
      <c r="AN5" s="678"/>
      <c r="AO5" s="679"/>
      <c r="AP5" s="669" t="s">
        <v>224</v>
      </c>
      <c r="AQ5" s="670"/>
      <c r="AR5" s="670"/>
      <c r="AS5" s="670"/>
      <c r="AT5" s="670"/>
      <c r="AU5" s="670"/>
      <c r="AV5" s="670"/>
      <c r="AW5" s="670"/>
      <c r="AX5" s="670"/>
      <c r="AY5" s="670"/>
      <c r="AZ5" s="670"/>
      <c r="BA5" s="670"/>
      <c r="BB5" s="670"/>
      <c r="BC5" s="670"/>
      <c r="BD5" s="670"/>
      <c r="BE5" s="670"/>
      <c r="BF5" s="671"/>
      <c r="BG5" s="683">
        <v>7145802</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191797</v>
      </c>
      <c r="S6" s="684"/>
      <c r="T6" s="684"/>
      <c r="U6" s="684"/>
      <c r="V6" s="684"/>
      <c r="W6" s="684"/>
      <c r="X6" s="684"/>
      <c r="Y6" s="685"/>
      <c r="Z6" s="686">
        <v>1.1000000000000001</v>
      </c>
      <c r="AA6" s="686"/>
      <c r="AB6" s="686"/>
      <c r="AC6" s="686"/>
      <c r="AD6" s="687">
        <v>191797</v>
      </c>
      <c r="AE6" s="687"/>
      <c r="AF6" s="687"/>
      <c r="AG6" s="687"/>
      <c r="AH6" s="687"/>
      <c r="AI6" s="687"/>
      <c r="AJ6" s="687"/>
      <c r="AK6" s="687"/>
      <c r="AL6" s="688">
        <v>1.8</v>
      </c>
      <c r="AM6" s="689"/>
      <c r="AN6" s="689"/>
      <c r="AO6" s="690"/>
      <c r="AP6" s="680" t="s">
        <v>229</v>
      </c>
      <c r="AQ6" s="681"/>
      <c r="AR6" s="681"/>
      <c r="AS6" s="681"/>
      <c r="AT6" s="681"/>
      <c r="AU6" s="681"/>
      <c r="AV6" s="681"/>
      <c r="AW6" s="681"/>
      <c r="AX6" s="681"/>
      <c r="AY6" s="681"/>
      <c r="AZ6" s="681"/>
      <c r="BA6" s="681"/>
      <c r="BB6" s="681"/>
      <c r="BC6" s="681"/>
      <c r="BD6" s="681"/>
      <c r="BE6" s="681"/>
      <c r="BF6" s="682"/>
      <c r="BG6" s="683">
        <v>7145802</v>
      </c>
      <c r="BH6" s="684"/>
      <c r="BI6" s="684"/>
      <c r="BJ6" s="684"/>
      <c r="BK6" s="684"/>
      <c r="BL6" s="684"/>
      <c r="BM6" s="684"/>
      <c r="BN6" s="685"/>
      <c r="BO6" s="686">
        <v>100</v>
      </c>
      <c r="BP6" s="686"/>
      <c r="BQ6" s="686"/>
      <c r="BR6" s="686"/>
      <c r="BS6" s="687" t="s">
        <v>128</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156593</v>
      </c>
      <c r="CS6" s="684"/>
      <c r="CT6" s="684"/>
      <c r="CU6" s="684"/>
      <c r="CV6" s="684"/>
      <c r="CW6" s="684"/>
      <c r="CX6" s="684"/>
      <c r="CY6" s="685"/>
      <c r="CZ6" s="677">
        <v>0.9</v>
      </c>
      <c r="DA6" s="678"/>
      <c r="DB6" s="678"/>
      <c r="DC6" s="697"/>
      <c r="DD6" s="692" t="s">
        <v>128</v>
      </c>
      <c r="DE6" s="684"/>
      <c r="DF6" s="684"/>
      <c r="DG6" s="684"/>
      <c r="DH6" s="684"/>
      <c r="DI6" s="684"/>
      <c r="DJ6" s="684"/>
      <c r="DK6" s="684"/>
      <c r="DL6" s="684"/>
      <c r="DM6" s="684"/>
      <c r="DN6" s="684"/>
      <c r="DO6" s="684"/>
      <c r="DP6" s="685"/>
      <c r="DQ6" s="692">
        <v>156514</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8586</v>
      </c>
      <c r="S7" s="684"/>
      <c r="T7" s="684"/>
      <c r="U7" s="684"/>
      <c r="V7" s="684"/>
      <c r="W7" s="684"/>
      <c r="X7" s="684"/>
      <c r="Y7" s="685"/>
      <c r="Z7" s="686">
        <v>0</v>
      </c>
      <c r="AA7" s="686"/>
      <c r="AB7" s="686"/>
      <c r="AC7" s="686"/>
      <c r="AD7" s="687">
        <v>8586</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3431283</v>
      </c>
      <c r="BH7" s="684"/>
      <c r="BI7" s="684"/>
      <c r="BJ7" s="684"/>
      <c r="BK7" s="684"/>
      <c r="BL7" s="684"/>
      <c r="BM7" s="684"/>
      <c r="BN7" s="685"/>
      <c r="BO7" s="686">
        <v>48</v>
      </c>
      <c r="BP7" s="686"/>
      <c r="BQ7" s="686"/>
      <c r="BR7" s="686"/>
      <c r="BS7" s="687" t="s">
        <v>145</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3214705</v>
      </c>
      <c r="CS7" s="684"/>
      <c r="CT7" s="684"/>
      <c r="CU7" s="684"/>
      <c r="CV7" s="684"/>
      <c r="CW7" s="684"/>
      <c r="CX7" s="684"/>
      <c r="CY7" s="685"/>
      <c r="CZ7" s="686">
        <v>18.399999999999999</v>
      </c>
      <c r="DA7" s="686"/>
      <c r="DB7" s="686"/>
      <c r="DC7" s="686"/>
      <c r="DD7" s="692">
        <v>44530</v>
      </c>
      <c r="DE7" s="684"/>
      <c r="DF7" s="684"/>
      <c r="DG7" s="684"/>
      <c r="DH7" s="684"/>
      <c r="DI7" s="684"/>
      <c r="DJ7" s="684"/>
      <c r="DK7" s="684"/>
      <c r="DL7" s="684"/>
      <c r="DM7" s="684"/>
      <c r="DN7" s="684"/>
      <c r="DO7" s="684"/>
      <c r="DP7" s="685"/>
      <c r="DQ7" s="692">
        <v>2453113</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34239</v>
      </c>
      <c r="S8" s="684"/>
      <c r="T8" s="684"/>
      <c r="U8" s="684"/>
      <c r="V8" s="684"/>
      <c r="W8" s="684"/>
      <c r="X8" s="684"/>
      <c r="Y8" s="685"/>
      <c r="Z8" s="686">
        <v>0.2</v>
      </c>
      <c r="AA8" s="686"/>
      <c r="AB8" s="686"/>
      <c r="AC8" s="686"/>
      <c r="AD8" s="687">
        <v>34239</v>
      </c>
      <c r="AE8" s="687"/>
      <c r="AF8" s="687"/>
      <c r="AG8" s="687"/>
      <c r="AH8" s="687"/>
      <c r="AI8" s="687"/>
      <c r="AJ8" s="687"/>
      <c r="AK8" s="687"/>
      <c r="AL8" s="688">
        <v>0.3</v>
      </c>
      <c r="AM8" s="689"/>
      <c r="AN8" s="689"/>
      <c r="AO8" s="690"/>
      <c r="AP8" s="680" t="s">
        <v>235</v>
      </c>
      <c r="AQ8" s="681"/>
      <c r="AR8" s="681"/>
      <c r="AS8" s="681"/>
      <c r="AT8" s="681"/>
      <c r="AU8" s="681"/>
      <c r="AV8" s="681"/>
      <c r="AW8" s="681"/>
      <c r="AX8" s="681"/>
      <c r="AY8" s="681"/>
      <c r="AZ8" s="681"/>
      <c r="BA8" s="681"/>
      <c r="BB8" s="681"/>
      <c r="BC8" s="681"/>
      <c r="BD8" s="681"/>
      <c r="BE8" s="681"/>
      <c r="BF8" s="682"/>
      <c r="BG8" s="683">
        <v>97169</v>
      </c>
      <c r="BH8" s="684"/>
      <c r="BI8" s="684"/>
      <c r="BJ8" s="684"/>
      <c r="BK8" s="684"/>
      <c r="BL8" s="684"/>
      <c r="BM8" s="684"/>
      <c r="BN8" s="685"/>
      <c r="BO8" s="686">
        <v>1.4</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6727066</v>
      </c>
      <c r="CS8" s="684"/>
      <c r="CT8" s="684"/>
      <c r="CU8" s="684"/>
      <c r="CV8" s="684"/>
      <c r="CW8" s="684"/>
      <c r="CX8" s="684"/>
      <c r="CY8" s="685"/>
      <c r="CZ8" s="686">
        <v>38.5</v>
      </c>
      <c r="DA8" s="686"/>
      <c r="DB8" s="686"/>
      <c r="DC8" s="686"/>
      <c r="DD8" s="692">
        <v>46229</v>
      </c>
      <c r="DE8" s="684"/>
      <c r="DF8" s="684"/>
      <c r="DG8" s="684"/>
      <c r="DH8" s="684"/>
      <c r="DI8" s="684"/>
      <c r="DJ8" s="684"/>
      <c r="DK8" s="684"/>
      <c r="DL8" s="684"/>
      <c r="DM8" s="684"/>
      <c r="DN8" s="684"/>
      <c r="DO8" s="684"/>
      <c r="DP8" s="685"/>
      <c r="DQ8" s="692">
        <v>3578530</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18304</v>
      </c>
      <c r="S9" s="684"/>
      <c r="T9" s="684"/>
      <c r="U9" s="684"/>
      <c r="V9" s="684"/>
      <c r="W9" s="684"/>
      <c r="X9" s="684"/>
      <c r="Y9" s="685"/>
      <c r="Z9" s="686">
        <v>0.1</v>
      </c>
      <c r="AA9" s="686"/>
      <c r="AB9" s="686"/>
      <c r="AC9" s="686"/>
      <c r="AD9" s="687">
        <v>18304</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2938981</v>
      </c>
      <c r="BH9" s="684"/>
      <c r="BI9" s="684"/>
      <c r="BJ9" s="684"/>
      <c r="BK9" s="684"/>
      <c r="BL9" s="684"/>
      <c r="BM9" s="684"/>
      <c r="BN9" s="685"/>
      <c r="BO9" s="686">
        <v>41.1</v>
      </c>
      <c r="BP9" s="686"/>
      <c r="BQ9" s="686"/>
      <c r="BR9" s="686"/>
      <c r="BS9" s="692" t="s">
        <v>236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1421954</v>
      </c>
      <c r="CS9" s="684"/>
      <c r="CT9" s="684"/>
      <c r="CU9" s="684"/>
      <c r="CV9" s="684"/>
      <c r="CW9" s="684"/>
      <c r="CX9" s="684"/>
      <c r="CY9" s="685"/>
      <c r="CZ9" s="686">
        <v>8.1</v>
      </c>
      <c r="DA9" s="686"/>
      <c r="DB9" s="686"/>
      <c r="DC9" s="686"/>
      <c r="DD9" s="692">
        <v>107331</v>
      </c>
      <c r="DE9" s="684"/>
      <c r="DF9" s="684"/>
      <c r="DG9" s="684"/>
      <c r="DH9" s="684"/>
      <c r="DI9" s="684"/>
      <c r="DJ9" s="684"/>
      <c r="DK9" s="684"/>
      <c r="DL9" s="684"/>
      <c r="DM9" s="684"/>
      <c r="DN9" s="684"/>
      <c r="DO9" s="684"/>
      <c r="DP9" s="685"/>
      <c r="DQ9" s="692">
        <v>1194406</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236</v>
      </c>
      <c r="AA10" s="686"/>
      <c r="AB10" s="686"/>
      <c r="AC10" s="686"/>
      <c r="AD10" s="687" t="s">
        <v>128</v>
      </c>
      <c r="AE10" s="687"/>
      <c r="AF10" s="687"/>
      <c r="AG10" s="687"/>
      <c r="AH10" s="687"/>
      <c r="AI10" s="687"/>
      <c r="AJ10" s="687"/>
      <c r="AK10" s="687"/>
      <c r="AL10" s="688" t="s">
        <v>236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127263</v>
      </c>
      <c r="BH10" s="684"/>
      <c r="BI10" s="684"/>
      <c r="BJ10" s="684"/>
      <c r="BK10" s="684"/>
      <c r="BL10" s="684"/>
      <c r="BM10" s="684"/>
      <c r="BN10" s="685"/>
      <c r="BO10" s="686">
        <v>1.8</v>
      </c>
      <c r="BP10" s="686"/>
      <c r="BQ10" s="686"/>
      <c r="BR10" s="686"/>
      <c r="BS10" s="692" t="s">
        <v>128</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5075</v>
      </c>
      <c r="CS10" s="684"/>
      <c r="CT10" s="684"/>
      <c r="CU10" s="684"/>
      <c r="CV10" s="684"/>
      <c r="CW10" s="684"/>
      <c r="CX10" s="684"/>
      <c r="CY10" s="685"/>
      <c r="CZ10" s="686">
        <v>0</v>
      </c>
      <c r="DA10" s="686"/>
      <c r="DB10" s="686"/>
      <c r="DC10" s="686"/>
      <c r="DD10" s="692" t="s">
        <v>236</v>
      </c>
      <c r="DE10" s="684"/>
      <c r="DF10" s="684"/>
      <c r="DG10" s="684"/>
      <c r="DH10" s="684"/>
      <c r="DI10" s="684"/>
      <c r="DJ10" s="684"/>
      <c r="DK10" s="684"/>
      <c r="DL10" s="684"/>
      <c r="DM10" s="684"/>
      <c r="DN10" s="684"/>
      <c r="DO10" s="684"/>
      <c r="DP10" s="685"/>
      <c r="DQ10" s="692">
        <v>5075</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905142</v>
      </c>
      <c r="S11" s="684"/>
      <c r="T11" s="684"/>
      <c r="U11" s="684"/>
      <c r="V11" s="684"/>
      <c r="W11" s="684"/>
      <c r="X11" s="684"/>
      <c r="Y11" s="685"/>
      <c r="Z11" s="688">
        <v>5</v>
      </c>
      <c r="AA11" s="689"/>
      <c r="AB11" s="689"/>
      <c r="AC11" s="701"/>
      <c r="AD11" s="692">
        <v>905142</v>
      </c>
      <c r="AE11" s="684"/>
      <c r="AF11" s="684"/>
      <c r="AG11" s="684"/>
      <c r="AH11" s="684"/>
      <c r="AI11" s="684"/>
      <c r="AJ11" s="684"/>
      <c r="AK11" s="685"/>
      <c r="AL11" s="688">
        <v>8.6999999999999993</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267870</v>
      </c>
      <c r="BH11" s="684"/>
      <c r="BI11" s="684"/>
      <c r="BJ11" s="684"/>
      <c r="BK11" s="684"/>
      <c r="BL11" s="684"/>
      <c r="BM11" s="684"/>
      <c r="BN11" s="685"/>
      <c r="BO11" s="686">
        <v>3.7</v>
      </c>
      <c r="BP11" s="686"/>
      <c r="BQ11" s="686"/>
      <c r="BR11" s="686"/>
      <c r="BS11" s="692" t="s">
        <v>236</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166780</v>
      </c>
      <c r="CS11" s="684"/>
      <c r="CT11" s="684"/>
      <c r="CU11" s="684"/>
      <c r="CV11" s="684"/>
      <c r="CW11" s="684"/>
      <c r="CX11" s="684"/>
      <c r="CY11" s="685"/>
      <c r="CZ11" s="686">
        <v>1</v>
      </c>
      <c r="DA11" s="686"/>
      <c r="DB11" s="686"/>
      <c r="DC11" s="686"/>
      <c r="DD11" s="692">
        <v>27315</v>
      </c>
      <c r="DE11" s="684"/>
      <c r="DF11" s="684"/>
      <c r="DG11" s="684"/>
      <c r="DH11" s="684"/>
      <c r="DI11" s="684"/>
      <c r="DJ11" s="684"/>
      <c r="DK11" s="684"/>
      <c r="DL11" s="684"/>
      <c r="DM11" s="684"/>
      <c r="DN11" s="684"/>
      <c r="DO11" s="684"/>
      <c r="DP11" s="685"/>
      <c r="DQ11" s="692">
        <v>90475</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t="s">
        <v>128</v>
      </c>
      <c r="S12" s="684"/>
      <c r="T12" s="684"/>
      <c r="U12" s="684"/>
      <c r="V12" s="684"/>
      <c r="W12" s="684"/>
      <c r="X12" s="684"/>
      <c r="Y12" s="685"/>
      <c r="Z12" s="686" t="s">
        <v>128</v>
      </c>
      <c r="AA12" s="686"/>
      <c r="AB12" s="686"/>
      <c r="AC12" s="686"/>
      <c r="AD12" s="687" t="s">
        <v>236</v>
      </c>
      <c r="AE12" s="687"/>
      <c r="AF12" s="687"/>
      <c r="AG12" s="687"/>
      <c r="AH12" s="687"/>
      <c r="AI12" s="687"/>
      <c r="AJ12" s="687"/>
      <c r="AK12" s="687"/>
      <c r="AL12" s="688" t="s">
        <v>128</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3269132</v>
      </c>
      <c r="BH12" s="684"/>
      <c r="BI12" s="684"/>
      <c r="BJ12" s="684"/>
      <c r="BK12" s="684"/>
      <c r="BL12" s="684"/>
      <c r="BM12" s="684"/>
      <c r="BN12" s="685"/>
      <c r="BO12" s="686">
        <v>45.7</v>
      </c>
      <c r="BP12" s="686"/>
      <c r="BQ12" s="686"/>
      <c r="BR12" s="686"/>
      <c r="BS12" s="692" t="s">
        <v>128</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110571</v>
      </c>
      <c r="CS12" s="684"/>
      <c r="CT12" s="684"/>
      <c r="CU12" s="684"/>
      <c r="CV12" s="684"/>
      <c r="CW12" s="684"/>
      <c r="CX12" s="684"/>
      <c r="CY12" s="685"/>
      <c r="CZ12" s="686">
        <v>0.6</v>
      </c>
      <c r="DA12" s="686"/>
      <c r="DB12" s="686"/>
      <c r="DC12" s="686"/>
      <c r="DD12" s="692">
        <v>33949</v>
      </c>
      <c r="DE12" s="684"/>
      <c r="DF12" s="684"/>
      <c r="DG12" s="684"/>
      <c r="DH12" s="684"/>
      <c r="DI12" s="684"/>
      <c r="DJ12" s="684"/>
      <c r="DK12" s="684"/>
      <c r="DL12" s="684"/>
      <c r="DM12" s="684"/>
      <c r="DN12" s="684"/>
      <c r="DO12" s="684"/>
      <c r="DP12" s="685"/>
      <c r="DQ12" s="692">
        <v>51154</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251</v>
      </c>
      <c r="S13" s="684"/>
      <c r="T13" s="684"/>
      <c r="U13" s="684"/>
      <c r="V13" s="684"/>
      <c r="W13" s="684"/>
      <c r="X13" s="684"/>
      <c r="Y13" s="685"/>
      <c r="Z13" s="686" t="s">
        <v>128</v>
      </c>
      <c r="AA13" s="686"/>
      <c r="AB13" s="686"/>
      <c r="AC13" s="686"/>
      <c r="AD13" s="687" t="s">
        <v>145</v>
      </c>
      <c r="AE13" s="687"/>
      <c r="AF13" s="687"/>
      <c r="AG13" s="687"/>
      <c r="AH13" s="687"/>
      <c r="AI13" s="687"/>
      <c r="AJ13" s="687"/>
      <c r="AK13" s="687"/>
      <c r="AL13" s="688" t="s">
        <v>128</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3267402</v>
      </c>
      <c r="BH13" s="684"/>
      <c r="BI13" s="684"/>
      <c r="BJ13" s="684"/>
      <c r="BK13" s="684"/>
      <c r="BL13" s="684"/>
      <c r="BM13" s="684"/>
      <c r="BN13" s="685"/>
      <c r="BO13" s="686">
        <v>45.7</v>
      </c>
      <c r="BP13" s="686"/>
      <c r="BQ13" s="686"/>
      <c r="BR13" s="686"/>
      <c r="BS13" s="692" t="s">
        <v>236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1487948</v>
      </c>
      <c r="CS13" s="684"/>
      <c r="CT13" s="684"/>
      <c r="CU13" s="684"/>
      <c r="CV13" s="684"/>
      <c r="CW13" s="684"/>
      <c r="CX13" s="684"/>
      <c r="CY13" s="685"/>
      <c r="CZ13" s="686">
        <v>8.5</v>
      </c>
      <c r="DA13" s="686"/>
      <c r="DB13" s="686"/>
      <c r="DC13" s="686"/>
      <c r="DD13" s="692">
        <v>849120</v>
      </c>
      <c r="DE13" s="684"/>
      <c r="DF13" s="684"/>
      <c r="DG13" s="684"/>
      <c r="DH13" s="684"/>
      <c r="DI13" s="684"/>
      <c r="DJ13" s="684"/>
      <c r="DK13" s="684"/>
      <c r="DL13" s="684"/>
      <c r="DM13" s="684"/>
      <c r="DN13" s="684"/>
      <c r="DO13" s="684"/>
      <c r="DP13" s="685"/>
      <c r="DQ13" s="692">
        <v>805169</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32114</v>
      </c>
      <c r="S14" s="684"/>
      <c r="T14" s="684"/>
      <c r="U14" s="684"/>
      <c r="V14" s="684"/>
      <c r="W14" s="684"/>
      <c r="X14" s="684"/>
      <c r="Y14" s="685"/>
      <c r="Z14" s="686">
        <v>0.2</v>
      </c>
      <c r="AA14" s="686"/>
      <c r="AB14" s="686"/>
      <c r="AC14" s="686"/>
      <c r="AD14" s="687">
        <v>32114</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135016</v>
      </c>
      <c r="BH14" s="684"/>
      <c r="BI14" s="684"/>
      <c r="BJ14" s="684"/>
      <c r="BK14" s="684"/>
      <c r="BL14" s="684"/>
      <c r="BM14" s="684"/>
      <c r="BN14" s="685"/>
      <c r="BO14" s="686">
        <v>1.9</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972205</v>
      </c>
      <c r="CS14" s="684"/>
      <c r="CT14" s="684"/>
      <c r="CU14" s="684"/>
      <c r="CV14" s="684"/>
      <c r="CW14" s="684"/>
      <c r="CX14" s="684"/>
      <c r="CY14" s="685"/>
      <c r="CZ14" s="686">
        <v>5.6</v>
      </c>
      <c r="DA14" s="686"/>
      <c r="DB14" s="686"/>
      <c r="DC14" s="686"/>
      <c r="DD14" s="692">
        <v>110439</v>
      </c>
      <c r="DE14" s="684"/>
      <c r="DF14" s="684"/>
      <c r="DG14" s="684"/>
      <c r="DH14" s="684"/>
      <c r="DI14" s="684"/>
      <c r="DJ14" s="684"/>
      <c r="DK14" s="684"/>
      <c r="DL14" s="684"/>
      <c r="DM14" s="684"/>
      <c r="DN14" s="684"/>
      <c r="DO14" s="684"/>
      <c r="DP14" s="685"/>
      <c r="DQ14" s="692">
        <v>877317</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128</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310371</v>
      </c>
      <c r="BH15" s="684"/>
      <c r="BI15" s="684"/>
      <c r="BJ15" s="684"/>
      <c r="BK15" s="684"/>
      <c r="BL15" s="684"/>
      <c r="BM15" s="684"/>
      <c r="BN15" s="685"/>
      <c r="BO15" s="686">
        <v>4.3</v>
      </c>
      <c r="BP15" s="686"/>
      <c r="BQ15" s="686"/>
      <c r="BR15" s="686"/>
      <c r="BS15" s="692" t="s">
        <v>128</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2251332</v>
      </c>
      <c r="CS15" s="684"/>
      <c r="CT15" s="684"/>
      <c r="CU15" s="684"/>
      <c r="CV15" s="684"/>
      <c r="CW15" s="684"/>
      <c r="CX15" s="684"/>
      <c r="CY15" s="685"/>
      <c r="CZ15" s="686">
        <v>12.9</v>
      </c>
      <c r="DA15" s="686"/>
      <c r="DB15" s="686"/>
      <c r="DC15" s="686"/>
      <c r="DD15" s="692">
        <v>402986</v>
      </c>
      <c r="DE15" s="684"/>
      <c r="DF15" s="684"/>
      <c r="DG15" s="684"/>
      <c r="DH15" s="684"/>
      <c r="DI15" s="684"/>
      <c r="DJ15" s="684"/>
      <c r="DK15" s="684"/>
      <c r="DL15" s="684"/>
      <c r="DM15" s="684"/>
      <c r="DN15" s="684"/>
      <c r="DO15" s="684"/>
      <c r="DP15" s="685"/>
      <c r="DQ15" s="692">
        <v>1506658</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9521</v>
      </c>
      <c r="S16" s="684"/>
      <c r="T16" s="684"/>
      <c r="U16" s="684"/>
      <c r="V16" s="684"/>
      <c r="W16" s="684"/>
      <c r="X16" s="684"/>
      <c r="Y16" s="685"/>
      <c r="Z16" s="686">
        <v>0.1</v>
      </c>
      <c r="AA16" s="686"/>
      <c r="AB16" s="686"/>
      <c r="AC16" s="686"/>
      <c r="AD16" s="687">
        <v>9521</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236</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288493</v>
      </c>
      <c r="S17" s="684"/>
      <c r="T17" s="684"/>
      <c r="U17" s="684"/>
      <c r="V17" s="684"/>
      <c r="W17" s="684"/>
      <c r="X17" s="684"/>
      <c r="Y17" s="685"/>
      <c r="Z17" s="686">
        <v>1.6</v>
      </c>
      <c r="AA17" s="686"/>
      <c r="AB17" s="686"/>
      <c r="AC17" s="686"/>
      <c r="AD17" s="687">
        <v>288493</v>
      </c>
      <c r="AE17" s="687"/>
      <c r="AF17" s="687"/>
      <c r="AG17" s="687"/>
      <c r="AH17" s="687"/>
      <c r="AI17" s="687"/>
      <c r="AJ17" s="687"/>
      <c r="AK17" s="687"/>
      <c r="AL17" s="688">
        <v>2.8</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236</v>
      </c>
      <c r="BP17" s="686"/>
      <c r="BQ17" s="686"/>
      <c r="BR17" s="686"/>
      <c r="BS17" s="692" t="s">
        <v>236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946374</v>
      </c>
      <c r="CS17" s="684"/>
      <c r="CT17" s="684"/>
      <c r="CU17" s="684"/>
      <c r="CV17" s="684"/>
      <c r="CW17" s="684"/>
      <c r="CX17" s="684"/>
      <c r="CY17" s="685"/>
      <c r="CZ17" s="686">
        <v>5.4</v>
      </c>
      <c r="DA17" s="686"/>
      <c r="DB17" s="686"/>
      <c r="DC17" s="686"/>
      <c r="DD17" s="692" t="s">
        <v>128</v>
      </c>
      <c r="DE17" s="684"/>
      <c r="DF17" s="684"/>
      <c r="DG17" s="684"/>
      <c r="DH17" s="684"/>
      <c r="DI17" s="684"/>
      <c r="DJ17" s="684"/>
      <c r="DK17" s="684"/>
      <c r="DL17" s="684"/>
      <c r="DM17" s="684"/>
      <c r="DN17" s="684"/>
      <c r="DO17" s="684"/>
      <c r="DP17" s="685"/>
      <c r="DQ17" s="692">
        <v>946374</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71546</v>
      </c>
      <c r="S18" s="684"/>
      <c r="T18" s="684"/>
      <c r="U18" s="684"/>
      <c r="V18" s="684"/>
      <c r="W18" s="684"/>
      <c r="X18" s="684"/>
      <c r="Y18" s="685"/>
      <c r="Z18" s="686">
        <v>0.4</v>
      </c>
      <c r="AA18" s="686"/>
      <c r="AB18" s="686"/>
      <c r="AC18" s="686"/>
      <c r="AD18" s="687">
        <v>71546</v>
      </c>
      <c r="AE18" s="687"/>
      <c r="AF18" s="687"/>
      <c r="AG18" s="687"/>
      <c r="AH18" s="687"/>
      <c r="AI18" s="687"/>
      <c r="AJ18" s="687"/>
      <c r="AK18" s="687"/>
      <c r="AL18" s="688">
        <v>0.7</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145</v>
      </c>
      <c r="BP18" s="686"/>
      <c r="BQ18" s="686"/>
      <c r="BR18" s="686"/>
      <c r="BS18" s="692" t="s">
        <v>128</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236</v>
      </c>
      <c r="DA18" s="686"/>
      <c r="DB18" s="686"/>
      <c r="DC18" s="686"/>
      <c r="DD18" s="692" t="s">
        <v>236</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4595</v>
      </c>
      <c r="S19" s="684"/>
      <c r="T19" s="684"/>
      <c r="U19" s="684"/>
      <c r="V19" s="684"/>
      <c r="W19" s="684"/>
      <c r="X19" s="684"/>
      <c r="Y19" s="685"/>
      <c r="Z19" s="686">
        <v>0</v>
      </c>
      <c r="AA19" s="686"/>
      <c r="AB19" s="686"/>
      <c r="AC19" s="686"/>
      <c r="AD19" s="687">
        <v>4595</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128</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1553</v>
      </c>
      <c r="S20" s="684"/>
      <c r="T20" s="684"/>
      <c r="U20" s="684"/>
      <c r="V20" s="684"/>
      <c r="W20" s="684"/>
      <c r="X20" s="684"/>
      <c r="Y20" s="685"/>
      <c r="Z20" s="686">
        <v>0</v>
      </c>
      <c r="AA20" s="686"/>
      <c r="AB20" s="686"/>
      <c r="AC20" s="686"/>
      <c r="AD20" s="687">
        <v>1553</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128</v>
      </c>
      <c r="BP20" s="686"/>
      <c r="BQ20" s="686"/>
      <c r="BR20" s="686"/>
      <c r="BS20" s="692" t="s">
        <v>128</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17460603</v>
      </c>
      <c r="CS20" s="684"/>
      <c r="CT20" s="684"/>
      <c r="CU20" s="684"/>
      <c r="CV20" s="684"/>
      <c r="CW20" s="684"/>
      <c r="CX20" s="684"/>
      <c r="CY20" s="685"/>
      <c r="CZ20" s="686">
        <v>100</v>
      </c>
      <c r="DA20" s="686"/>
      <c r="DB20" s="686"/>
      <c r="DC20" s="686"/>
      <c r="DD20" s="692">
        <v>1621899</v>
      </c>
      <c r="DE20" s="684"/>
      <c r="DF20" s="684"/>
      <c r="DG20" s="684"/>
      <c r="DH20" s="684"/>
      <c r="DI20" s="684"/>
      <c r="DJ20" s="684"/>
      <c r="DK20" s="684"/>
      <c r="DL20" s="684"/>
      <c r="DM20" s="684"/>
      <c r="DN20" s="684"/>
      <c r="DO20" s="684"/>
      <c r="DP20" s="685"/>
      <c r="DQ20" s="692">
        <v>11664785</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210799</v>
      </c>
      <c r="S21" s="684"/>
      <c r="T21" s="684"/>
      <c r="U21" s="684"/>
      <c r="V21" s="684"/>
      <c r="W21" s="684"/>
      <c r="X21" s="684"/>
      <c r="Y21" s="685"/>
      <c r="Z21" s="686">
        <v>1.2</v>
      </c>
      <c r="AA21" s="686"/>
      <c r="AB21" s="686"/>
      <c r="AC21" s="686"/>
      <c r="AD21" s="687">
        <v>210799</v>
      </c>
      <c r="AE21" s="687"/>
      <c r="AF21" s="687"/>
      <c r="AG21" s="687"/>
      <c r="AH21" s="687"/>
      <c r="AI21" s="687"/>
      <c r="AJ21" s="687"/>
      <c r="AK21" s="687"/>
      <c r="AL21" s="688">
        <v>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2116243</v>
      </c>
      <c r="S22" s="684"/>
      <c r="T22" s="684"/>
      <c r="U22" s="684"/>
      <c r="V22" s="684"/>
      <c r="W22" s="684"/>
      <c r="X22" s="684"/>
      <c r="Y22" s="685"/>
      <c r="Z22" s="686">
        <v>11.7</v>
      </c>
      <c r="AA22" s="686"/>
      <c r="AB22" s="686"/>
      <c r="AC22" s="686"/>
      <c r="AD22" s="687">
        <v>1794225</v>
      </c>
      <c r="AE22" s="687"/>
      <c r="AF22" s="687"/>
      <c r="AG22" s="687"/>
      <c r="AH22" s="687"/>
      <c r="AI22" s="687"/>
      <c r="AJ22" s="687"/>
      <c r="AK22" s="687"/>
      <c r="AL22" s="688">
        <v>17.2</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236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1794225</v>
      </c>
      <c r="S23" s="684"/>
      <c r="T23" s="684"/>
      <c r="U23" s="684"/>
      <c r="V23" s="684"/>
      <c r="W23" s="684"/>
      <c r="X23" s="684"/>
      <c r="Y23" s="685"/>
      <c r="Z23" s="686">
        <v>9.9</v>
      </c>
      <c r="AA23" s="686"/>
      <c r="AB23" s="686"/>
      <c r="AC23" s="686"/>
      <c r="AD23" s="687">
        <v>1794225</v>
      </c>
      <c r="AE23" s="687"/>
      <c r="AF23" s="687"/>
      <c r="AG23" s="687"/>
      <c r="AH23" s="687"/>
      <c r="AI23" s="687"/>
      <c r="AJ23" s="687"/>
      <c r="AK23" s="687"/>
      <c r="AL23" s="688">
        <v>17.2</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251</v>
      </c>
      <c r="BH23" s="684"/>
      <c r="BI23" s="684"/>
      <c r="BJ23" s="684"/>
      <c r="BK23" s="684"/>
      <c r="BL23" s="684"/>
      <c r="BM23" s="684"/>
      <c r="BN23" s="685"/>
      <c r="BO23" s="686" t="s">
        <v>236</v>
      </c>
      <c r="BP23" s="686"/>
      <c r="BQ23" s="686"/>
      <c r="BR23" s="686"/>
      <c r="BS23" s="692" t="s">
        <v>236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322018</v>
      </c>
      <c r="S24" s="684"/>
      <c r="T24" s="684"/>
      <c r="U24" s="684"/>
      <c r="V24" s="684"/>
      <c r="W24" s="684"/>
      <c r="X24" s="684"/>
      <c r="Y24" s="685"/>
      <c r="Z24" s="686">
        <v>1.8</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236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7566561</v>
      </c>
      <c r="CS24" s="673"/>
      <c r="CT24" s="673"/>
      <c r="CU24" s="673"/>
      <c r="CV24" s="673"/>
      <c r="CW24" s="673"/>
      <c r="CX24" s="673"/>
      <c r="CY24" s="674"/>
      <c r="CZ24" s="677">
        <v>43.3</v>
      </c>
      <c r="DA24" s="678"/>
      <c r="DB24" s="678"/>
      <c r="DC24" s="697"/>
      <c r="DD24" s="722">
        <v>4814913</v>
      </c>
      <c r="DE24" s="673"/>
      <c r="DF24" s="673"/>
      <c r="DG24" s="673"/>
      <c r="DH24" s="673"/>
      <c r="DI24" s="673"/>
      <c r="DJ24" s="673"/>
      <c r="DK24" s="674"/>
      <c r="DL24" s="722">
        <v>4805544</v>
      </c>
      <c r="DM24" s="673"/>
      <c r="DN24" s="673"/>
      <c r="DO24" s="673"/>
      <c r="DP24" s="673"/>
      <c r="DQ24" s="673"/>
      <c r="DR24" s="673"/>
      <c r="DS24" s="673"/>
      <c r="DT24" s="673"/>
      <c r="DU24" s="673"/>
      <c r="DV24" s="674"/>
      <c r="DW24" s="677">
        <v>43.4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236</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236</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2560492</v>
      </c>
      <c r="CS25" s="719"/>
      <c r="CT25" s="719"/>
      <c r="CU25" s="719"/>
      <c r="CV25" s="719"/>
      <c r="CW25" s="719"/>
      <c r="CX25" s="719"/>
      <c r="CY25" s="720"/>
      <c r="CZ25" s="688">
        <v>14.7</v>
      </c>
      <c r="DA25" s="717"/>
      <c r="DB25" s="717"/>
      <c r="DC25" s="721"/>
      <c r="DD25" s="692">
        <v>2338654</v>
      </c>
      <c r="DE25" s="719"/>
      <c r="DF25" s="719"/>
      <c r="DG25" s="719"/>
      <c r="DH25" s="719"/>
      <c r="DI25" s="719"/>
      <c r="DJ25" s="719"/>
      <c r="DK25" s="720"/>
      <c r="DL25" s="692">
        <v>2330145</v>
      </c>
      <c r="DM25" s="719"/>
      <c r="DN25" s="719"/>
      <c r="DO25" s="719"/>
      <c r="DP25" s="719"/>
      <c r="DQ25" s="719"/>
      <c r="DR25" s="719"/>
      <c r="DS25" s="719"/>
      <c r="DT25" s="719"/>
      <c r="DU25" s="719"/>
      <c r="DV25" s="720"/>
      <c r="DW25" s="688">
        <v>21</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10750241</v>
      </c>
      <c r="S26" s="684"/>
      <c r="T26" s="684"/>
      <c r="U26" s="684"/>
      <c r="V26" s="684"/>
      <c r="W26" s="684"/>
      <c r="X26" s="684"/>
      <c r="Y26" s="685"/>
      <c r="Z26" s="686">
        <v>59.2</v>
      </c>
      <c r="AA26" s="686"/>
      <c r="AB26" s="686"/>
      <c r="AC26" s="686"/>
      <c r="AD26" s="687">
        <v>10428223</v>
      </c>
      <c r="AE26" s="687"/>
      <c r="AF26" s="687"/>
      <c r="AG26" s="687"/>
      <c r="AH26" s="687"/>
      <c r="AI26" s="687"/>
      <c r="AJ26" s="687"/>
      <c r="AK26" s="687"/>
      <c r="AL26" s="688">
        <v>99.9</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236</v>
      </c>
      <c r="BP26" s="686"/>
      <c r="BQ26" s="686"/>
      <c r="BR26" s="686"/>
      <c r="BS26" s="692" t="s">
        <v>236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1708089</v>
      </c>
      <c r="CS26" s="684"/>
      <c r="CT26" s="684"/>
      <c r="CU26" s="684"/>
      <c r="CV26" s="684"/>
      <c r="CW26" s="684"/>
      <c r="CX26" s="684"/>
      <c r="CY26" s="685"/>
      <c r="CZ26" s="688">
        <v>9.8000000000000007</v>
      </c>
      <c r="DA26" s="717"/>
      <c r="DB26" s="717"/>
      <c r="DC26" s="721"/>
      <c r="DD26" s="692">
        <v>1508212</v>
      </c>
      <c r="DE26" s="684"/>
      <c r="DF26" s="684"/>
      <c r="DG26" s="684"/>
      <c r="DH26" s="684"/>
      <c r="DI26" s="684"/>
      <c r="DJ26" s="684"/>
      <c r="DK26" s="685"/>
      <c r="DL26" s="692" t="s">
        <v>236</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6632</v>
      </c>
      <c r="S27" s="684"/>
      <c r="T27" s="684"/>
      <c r="U27" s="684"/>
      <c r="V27" s="684"/>
      <c r="W27" s="684"/>
      <c r="X27" s="684"/>
      <c r="Y27" s="685"/>
      <c r="Z27" s="686">
        <v>0</v>
      </c>
      <c r="AA27" s="686"/>
      <c r="AB27" s="686"/>
      <c r="AC27" s="686"/>
      <c r="AD27" s="687">
        <v>6632</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7145802</v>
      </c>
      <c r="BH27" s="684"/>
      <c r="BI27" s="684"/>
      <c r="BJ27" s="684"/>
      <c r="BK27" s="684"/>
      <c r="BL27" s="684"/>
      <c r="BM27" s="684"/>
      <c r="BN27" s="685"/>
      <c r="BO27" s="686">
        <v>100</v>
      </c>
      <c r="BP27" s="686"/>
      <c r="BQ27" s="686"/>
      <c r="BR27" s="686"/>
      <c r="BS27" s="692" t="s">
        <v>236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4059695</v>
      </c>
      <c r="CS27" s="719"/>
      <c r="CT27" s="719"/>
      <c r="CU27" s="719"/>
      <c r="CV27" s="719"/>
      <c r="CW27" s="719"/>
      <c r="CX27" s="719"/>
      <c r="CY27" s="720"/>
      <c r="CZ27" s="688">
        <v>23.3</v>
      </c>
      <c r="DA27" s="717"/>
      <c r="DB27" s="717"/>
      <c r="DC27" s="721"/>
      <c r="DD27" s="692">
        <v>1529885</v>
      </c>
      <c r="DE27" s="719"/>
      <c r="DF27" s="719"/>
      <c r="DG27" s="719"/>
      <c r="DH27" s="719"/>
      <c r="DI27" s="719"/>
      <c r="DJ27" s="719"/>
      <c r="DK27" s="720"/>
      <c r="DL27" s="692">
        <v>1529025</v>
      </c>
      <c r="DM27" s="719"/>
      <c r="DN27" s="719"/>
      <c r="DO27" s="719"/>
      <c r="DP27" s="719"/>
      <c r="DQ27" s="719"/>
      <c r="DR27" s="719"/>
      <c r="DS27" s="719"/>
      <c r="DT27" s="719"/>
      <c r="DU27" s="719"/>
      <c r="DV27" s="720"/>
      <c r="DW27" s="688">
        <v>13.8</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39370</v>
      </c>
      <c r="S28" s="684"/>
      <c r="T28" s="684"/>
      <c r="U28" s="684"/>
      <c r="V28" s="684"/>
      <c r="W28" s="684"/>
      <c r="X28" s="684"/>
      <c r="Y28" s="685"/>
      <c r="Z28" s="686">
        <v>0.2</v>
      </c>
      <c r="AA28" s="686"/>
      <c r="AB28" s="686"/>
      <c r="AC28" s="686"/>
      <c r="AD28" s="687" t="s">
        <v>236</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946374</v>
      </c>
      <c r="CS28" s="684"/>
      <c r="CT28" s="684"/>
      <c r="CU28" s="684"/>
      <c r="CV28" s="684"/>
      <c r="CW28" s="684"/>
      <c r="CX28" s="684"/>
      <c r="CY28" s="685"/>
      <c r="CZ28" s="688">
        <v>5.4</v>
      </c>
      <c r="DA28" s="717"/>
      <c r="DB28" s="717"/>
      <c r="DC28" s="721"/>
      <c r="DD28" s="692">
        <v>946374</v>
      </c>
      <c r="DE28" s="684"/>
      <c r="DF28" s="684"/>
      <c r="DG28" s="684"/>
      <c r="DH28" s="684"/>
      <c r="DI28" s="684"/>
      <c r="DJ28" s="684"/>
      <c r="DK28" s="685"/>
      <c r="DL28" s="692">
        <v>946374</v>
      </c>
      <c r="DM28" s="684"/>
      <c r="DN28" s="684"/>
      <c r="DO28" s="684"/>
      <c r="DP28" s="684"/>
      <c r="DQ28" s="684"/>
      <c r="DR28" s="684"/>
      <c r="DS28" s="684"/>
      <c r="DT28" s="684"/>
      <c r="DU28" s="684"/>
      <c r="DV28" s="685"/>
      <c r="DW28" s="688">
        <v>8.5</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381251</v>
      </c>
      <c r="S29" s="684"/>
      <c r="T29" s="684"/>
      <c r="U29" s="684"/>
      <c r="V29" s="684"/>
      <c r="W29" s="684"/>
      <c r="X29" s="684"/>
      <c r="Y29" s="685"/>
      <c r="Z29" s="686">
        <v>2.1</v>
      </c>
      <c r="AA29" s="686"/>
      <c r="AB29" s="686"/>
      <c r="AC29" s="686"/>
      <c r="AD29" s="687" t="s">
        <v>128</v>
      </c>
      <c r="AE29" s="687"/>
      <c r="AF29" s="687"/>
      <c r="AG29" s="687"/>
      <c r="AH29" s="687"/>
      <c r="AI29" s="687"/>
      <c r="AJ29" s="687"/>
      <c r="AK29" s="687"/>
      <c r="AL29" s="688" t="s">
        <v>128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946374</v>
      </c>
      <c r="CS29" s="719"/>
      <c r="CT29" s="719"/>
      <c r="CU29" s="719"/>
      <c r="CV29" s="719"/>
      <c r="CW29" s="719"/>
      <c r="CX29" s="719"/>
      <c r="CY29" s="720"/>
      <c r="CZ29" s="688">
        <v>5.4</v>
      </c>
      <c r="DA29" s="717"/>
      <c r="DB29" s="717"/>
      <c r="DC29" s="721"/>
      <c r="DD29" s="692">
        <v>946374</v>
      </c>
      <c r="DE29" s="719"/>
      <c r="DF29" s="719"/>
      <c r="DG29" s="719"/>
      <c r="DH29" s="719"/>
      <c r="DI29" s="719"/>
      <c r="DJ29" s="719"/>
      <c r="DK29" s="720"/>
      <c r="DL29" s="692">
        <v>946374</v>
      </c>
      <c r="DM29" s="719"/>
      <c r="DN29" s="719"/>
      <c r="DO29" s="719"/>
      <c r="DP29" s="719"/>
      <c r="DQ29" s="719"/>
      <c r="DR29" s="719"/>
      <c r="DS29" s="719"/>
      <c r="DT29" s="719"/>
      <c r="DU29" s="719"/>
      <c r="DV29" s="720"/>
      <c r="DW29" s="688">
        <v>8.5</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122293</v>
      </c>
      <c r="S30" s="684"/>
      <c r="T30" s="684"/>
      <c r="U30" s="684"/>
      <c r="V30" s="684"/>
      <c r="W30" s="684"/>
      <c r="X30" s="684"/>
      <c r="Y30" s="685"/>
      <c r="Z30" s="686">
        <v>0.7</v>
      </c>
      <c r="AA30" s="686"/>
      <c r="AB30" s="686"/>
      <c r="AC30" s="686"/>
      <c r="AD30" s="687" t="s">
        <v>236</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895561</v>
      </c>
      <c r="CS30" s="684"/>
      <c r="CT30" s="684"/>
      <c r="CU30" s="684"/>
      <c r="CV30" s="684"/>
      <c r="CW30" s="684"/>
      <c r="CX30" s="684"/>
      <c r="CY30" s="685"/>
      <c r="CZ30" s="688">
        <v>5.0999999999999996</v>
      </c>
      <c r="DA30" s="717"/>
      <c r="DB30" s="717"/>
      <c r="DC30" s="721"/>
      <c r="DD30" s="692">
        <v>895561</v>
      </c>
      <c r="DE30" s="684"/>
      <c r="DF30" s="684"/>
      <c r="DG30" s="684"/>
      <c r="DH30" s="684"/>
      <c r="DI30" s="684"/>
      <c r="DJ30" s="684"/>
      <c r="DK30" s="685"/>
      <c r="DL30" s="692">
        <v>895561</v>
      </c>
      <c r="DM30" s="684"/>
      <c r="DN30" s="684"/>
      <c r="DO30" s="684"/>
      <c r="DP30" s="684"/>
      <c r="DQ30" s="684"/>
      <c r="DR30" s="684"/>
      <c r="DS30" s="684"/>
      <c r="DT30" s="684"/>
      <c r="DU30" s="684"/>
      <c r="DV30" s="685"/>
      <c r="DW30" s="688">
        <v>8.1</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2076514</v>
      </c>
      <c r="S31" s="684"/>
      <c r="T31" s="684"/>
      <c r="U31" s="684"/>
      <c r="V31" s="684"/>
      <c r="W31" s="684"/>
      <c r="X31" s="684"/>
      <c r="Y31" s="685"/>
      <c r="Z31" s="686">
        <v>11.4</v>
      </c>
      <c r="AA31" s="686"/>
      <c r="AB31" s="686"/>
      <c r="AC31" s="686"/>
      <c r="AD31" s="687" t="s">
        <v>128</v>
      </c>
      <c r="AE31" s="687"/>
      <c r="AF31" s="687"/>
      <c r="AG31" s="687"/>
      <c r="AH31" s="687"/>
      <c r="AI31" s="687"/>
      <c r="AJ31" s="687"/>
      <c r="AK31" s="687"/>
      <c r="AL31" s="688" t="s">
        <v>236</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98.9</v>
      </c>
      <c r="BH31" s="738"/>
      <c r="BI31" s="738"/>
      <c r="BJ31" s="738"/>
      <c r="BK31" s="738"/>
      <c r="BL31" s="738"/>
      <c r="BM31" s="678">
        <v>97.4</v>
      </c>
      <c r="BN31" s="738"/>
      <c r="BO31" s="738"/>
      <c r="BP31" s="738"/>
      <c r="BQ31" s="739"/>
      <c r="BR31" s="751">
        <v>99.1</v>
      </c>
      <c r="BS31" s="738"/>
      <c r="BT31" s="738"/>
      <c r="BU31" s="738"/>
      <c r="BV31" s="738"/>
      <c r="BW31" s="738"/>
      <c r="BX31" s="678">
        <v>97.4</v>
      </c>
      <c r="BY31" s="738"/>
      <c r="BZ31" s="738"/>
      <c r="CA31" s="738"/>
      <c r="CB31" s="739"/>
      <c r="CD31" s="725"/>
      <c r="CE31" s="726"/>
      <c r="CF31" s="698" t="s">
        <v>311</v>
      </c>
      <c r="CG31" s="699"/>
      <c r="CH31" s="699"/>
      <c r="CI31" s="699"/>
      <c r="CJ31" s="699"/>
      <c r="CK31" s="699"/>
      <c r="CL31" s="699"/>
      <c r="CM31" s="699"/>
      <c r="CN31" s="699"/>
      <c r="CO31" s="699"/>
      <c r="CP31" s="699"/>
      <c r="CQ31" s="700"/>
      <c r="CR31" s="683">
        <v>50813</v>
      </c>
      <c r="CS31" s="719"/>
      <c r="CT31" s="719"/>
      <c r="CU31" s="719"/>
      <c r="CV31" s="719"/>
      <c r="CW31" s="719"/>
      <c r="CX31" s="719"/>
      <c r="CY31" s="720"/>
      <c r="CZ31" s="688">
        <v>0.3</v>
      </c>
      <c r="DA31" s="717"/>
      <c r="DB31" s="717"/>
      <c r="DC31" s="721"/>
      <c r="DD31" s="692">
        <v>50813</v>
      </c>
      <c r="DE31" s="719"/>
      <c r="DF31" s="719"/>
      <c r="DG31" s="719"/>
      <c r="DH31" s="719"/>
      <c r="DI31" s="719"/>
      <c r="DJ31" s="719"/>
      <c r="DK31" s="720"/>
      <c r="DL31" s="692">
        <v>50813</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236</v>
      </c>
      <c r="AE32" s="687"/>
      <c r="AF32" s="687"/>
      <c r="AG32" s="687"/>
      <c r="AH32" s="687"/>
      <c r="AI32" s="687"/>
      <c r="AJ32" s="687"/>
      <c r="AK32" s="687"/>
      <c r="AL32" s="688" t="s">
        <v>128</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98.7</v>
      </c>
      <c r="BH32" s="719"/>
      <c r="BI32" s="719"/>
      <c r="BJ32" s="719"/>
      <c r="BK32" s="719"/>
      <c r="BL32" s="719"/>
      <c r="BM32" s="689">
        <v>97.2</v>
      </c>
      <c r="BN32" s="749"/>
      <c r="BO32" s="749"/>
      <c r="BP32" s="749"/>
      <c r="BQ32" s="750"/>
      <c r="BR32" s="752">
        <v>98.9</v>
      </c>
      <c r="BS32" s="719"/>
      <c r="BT32" s="719"/>
      <c r="BU32" s="719"/>
      <c r="BV32" s="719"/>
      <c r="BW32" s="719"/>
      <c r="BX32" s="689">
        <v>97.3</v>
      </c>
      <c r="BY32" s="749"/>
      <c r="BZ32" s="749"/>
      <c r="CA32" s="749"/>
      <c r="CB32" s="750"/>
      <c r="CD32" s="727"/>
      <c r="CE32" s="728"/>
      <c r="CF32" s="698" t="s">
        <v>315</v>
      </c>
      <c r="CG32" s="699"/>
      <c r="CH32" s="699"/>
      <c r="CI32" s="699"/>
      <c r="CJ32" s="699"/>
      <c r="CK32" s="699"/>
      <c r="CL32" s="699"/>
      <c r="CM32" s="699"/>
      <c r="CN32" s="699"/>
      <c r="CO32" s="699"/>
      <c r="CP32" s="699"/>
      <c r="CQ32" s="700"/>
      <c r="CR32" s="683" t="s">
        <v>236</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1191331</v>
      </c>
      <c r="S33" s="684"/>
      <c r="T33" s="684"/>
      <c r="U33" s="684"/>
      <c r="V33" s="684"/>
      <c r="W33" s="684"/>
      <c r="X33" s="684"/>
      <c r="Y33" s="685"/>
      <c r="Z33" s="686">
        <v>6.6</v>
      </c>
      <c r="AA33" s="686"/>
      <c r="AB33" s="686"/>
      <c r="AC33" s="686"/>
      <c r="AD33" s="687" t="s">
        <v>128</v>
      </c>
      <c r="AE33" s="687"/>
      <c r="AF33" s="687"/>
      <c r="AG33" s="687"/>
      <c r="AH33" s="687"/>
      <c r="AI33" s="687"/>
      <c r="AJ33" s="687"/>
      <c r="AK33" s="687"/>
      <c r="AL33" s="688" t="s">
        <v>236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99.1</v>
      </c>
      <c r="BH33" s="754"/>
      <c r="BI33" s="754"/>
      <c r="BJ33" s="754"/>
      <c r="BK33" s="754"/>
      <c r="BL33" s="754"/>
      <c r="BM33" s="755">
        <v>97.6</v>
      </c>
      <c r="BN33" s="754"/>
      <c r="BO33" s="754"/>
      <c r="BP33" s="754"/>
      <c r="BQ33" s="756"/>
      <c r="BR33" s="753">
        <v>99.2</v>
      </c>
      <c r="BS33" s="754"/>
      <c r="BT33" s="754"/>
      <c r="BU33" s="754"/>
      <c r="BV33" s="754"/>
      <c r="BW33" s="754"/>
      <c r="BX33" s="755">
        <v>97.6</v>
      </c>
      <c r="BY33" s="754"/>
      <c r="BZ33" s="754"/>
      <c r="CA33" s="754"/>
      <c r="CB33" s="756"/>
      <c r="CD33" s="698" t="s">
        <v>318</v>
      </c>
      <c r="CE33" s="699"/>
      <c r="CF33" s="699"/>
      <c r="CG33" s="699"/>
      <c r="CH33" s="699"/>
      <c r="CI33" s="699"/>
      <c r="CJ33" s="699"/>
      <c r="CK33" s="699"/>
      <c r="CL33" s="699"/>
      <c r="CM33" s="699"/>
      <c r="CN33" s="699"/>
      <c r="CO33" s="699"/>
      <c r="CP33" s="699"/>
      <c r="CQ33" s="700"/>
      <c r="CR33" s="683">
        <v>8272143</v>
      </c>
      <c r="CS33" s="719"/>
      <c r="CT33" s="719"/>
      <c r="CU33" s="719"/>
      <c r="CV33" s="719"/>
      <c r="CW33" s="719"/>
      <c r="CX33" s="719"/>
      <c r="CY33" s="720"/>
      <c r="CZ33" s="688">
        <v>47.4</v>
      </c>
      <c r="DA33" s="717"/>
      <c r="DB33" s="717"/>
      <c r="DC33" s="721"/>
      <c r="DD33" s="692">
        <v>6371670</v>
      </c>
      <c r="DE33" s="719"/>
      <c r="DF33" s="719"/>
      <c r="DG33" s="719"/>
      <c r="DH33" s="719"/>
      <c r="DI33" s="719"/>
      <c r="DJ33" s="719"/>
      <c r="DK33" s="720"/>
      <c r="DL33" s="692">
        <v>4733926</v>
      </c>
      <c r="DM33" s="719"/>
      <c r="DN33" s="719"/>
      <c r="DO33" s="719"/>
      <c r="DP33" s="719"/>
      <c r="DQ33" s="719"/>
      <c r="DR33" s="719"/>
      <c r="DS33" s="719"/>
      <c r="DT33" s="719"/>
      <c r="DU33" s="719"/>
      <c r="DV33" s="720"/>
      <c r="DW33" s="688">
        <v>42.8</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10678</v>
      </c>
      <c r="S34" s="684"/>
      <c r="T34" s="684"/>
      <c r="U34" s="684"/>
      <c r="V34" s="684"/>
      <c r="W34" s="684"/>
      <c r="X34" s="684"/>
      <c r="Y34" s="685"/>
      <c r="Z34" s="686">
        <v>0.1</v>
      </c>
      <c r="AA34" s="686"/>
      <c r="AB34" s="686"/>
      <c r="AC34" s="686"/>
      <c r="AD34" s="687">
        <v>3</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3544066</v>
      </c>
      <c r="CS34" s="684"/>
      <c r="CT34" s="684"/>
      <c r="CU34" s="684"/>
      <c r="CV34" s="684"/>
      <c r="CW34" s="684"/>
      <c r="CX34" s="684"/>
      <c r="CY34" s="685"/>
      <c r="CZ34" s="688">
        <v>20.3</v>
      </c>
      <c r="DA34" s="717"/>
      <c r="DB34" s="717"/>
      <c r="DC34" s="721"/>
      <c r="DD34" s="692">
        <v>2575309</v>
      </c>
      <c r="DE34" s="684"/>
      <c r="DF34" s="684"/>
      <c r="DG34" s="684"/>
      <c r="DH34" s="684"/>
      <c r="DI34" s="684"/>
      <c r="DJ34" s="684"/>
      <c r="DK34" s="685"/>
      <c r="DL34" s="692">
        <v>2358032</v>
      </c>
      <c r="DM34" s="684"/>
      <c r="DN34" s="684"/>
      <c r="DO34" s="684"/>
      <c r="DP34" s="684"/>
      <c r="DQ34" s="684"/>
      <c r="DR34" s="684"/>
      <c r="DS34" s="684"/>
      <c r="DT34" s="684"/>
      <c r="DU34" s="684"/>
      <c r="DV34" s="685"/>
      <c r="DW34" s="688">
        <v>21.3</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523181</v>
      </c>
      <c r="S35" s="684"/>
      <c r="T35" s="684"/>
      <c r="U35" s="684"/>
      <c r="V35" s="684"/>
      <c r="W35" s="684"/>
      <c r="X35" s="684"/>
      <c r="Y35" s="685"/>
      <c r="Z35" s="686">
        <v>2.9</v>
      </c>
      <c r="AA35" s="686"/>
      <c r="AB35" s="686"/>
      <c r="AC35" s="686"/>
      <c r="AD35" s="687" t="s">
        <v>128</v>
      </c>
      <c r="AE35" s="687"/>
      <c r="AF35" s="687"/>
      <c r="AG35" s="687"/>
      <c r="AH35" s="687"/>
      <c r="AI35" s="687"/>
      <c r="AJ35" s="687"/>
      <c r="AK35" s="687"/>
      <c r="AL35" s="688" t="s">
        <v>236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130509</v>
      </c>
      <c r="CS35" s="719"/>
      <c r="CT35" s="719"/>
      <c r="CU35" s="719"/>
      <c r="CV35" s="719"/>
      <c r="CW35" s="719"/>
      <c r="CX35" s="719"/>
      <c r="CY35" s="720"/>
      <c r="CZ35" s="688">
        <v>0.7</v>
      </c>
      <c r="DA35" s="717"/>
      <c r="DB35" s="717"/>
      <c r="DC35" s="721"/>
      <c r="DD35" s="692">
        <v>115601</v>
      </c>
      <c r="DE35" s="719"/>
      <c r="DF35" s="719"/>
      <c r="DG35" s="719"/>
      <c r="DH35" s="719"/>
      <c r="DI35" s="719"/>
      <c r="DJ35" s="719"/>
      <c r="DK35" s="720"/>
      <c r="DL35" s="692">
        <v>114391</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521328</v>
      </c>
      <c r="S36" s="684"/>
      <c r="T36" s="684"/>
      <c r="U36" s="684"/>
      <c r="V36" s="684"/>
      <c r="W36" s="684"/>
      <c r="X36" s="684"/>
      <c r="Y36" s="685"/>
      <c r="Z36" s="686">
        <v>2.9</v>
      </c>
      <c r="AA36" s="686"/>
      <c r="AB36" s="686"/>
      <c r="AC36" s="686"/>
      <c r="AD36" s="687" t="s">
        <v>128</v>
      </c>
      <c r="AE36" s="687"/>
      <c r="AF36" s="687"/>
      <c r="AG36" s="687"/>
      <c r="AH36" s="687"/>
      <c r="AI36" s="687"/>
      <c r="AJ36" s="687"/>
      <c r="AK36" s="687"/>
      <c r="AL36" s="688" t="s">
        <v>128</v>
      </c>
      <c r="AM36" s="689"/>
      <c r="AN36" s="689"/>
      <c r="AO36" s="690"/>
      <c r="AP36" s="235"/>
      <c r="AQ36" s="757" t="s">
        <v>326</v>
      </c>
      <c r="AR36" s="758"/>
      <c r="AS36" s="758"/>
      <c r="AT36" s="758"/>
      <c r="AU36" s="758"/>
      <c r="AV36" s="758"/>
      <c r="AW36" s="758"/>
      <c r="AX36" s="758"/>
      <c r="AY36" s="759"/>
      <c r="AZ36" s="672">
        <v>1434853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84282</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2036881</v>
      </c>
      <c r="CS36" s="684"/>
      <c r="CT36" s="684"/>
      <c r="CU36" s="684"/>
      <c r="CV36" s="684"/>
      <c r="CW36" s="684"/>
      <c r="CX36" s="684"/>
      <c r="CY36" s="685"/>
      <c r="CZ36" s="688">
        <v>11.7</v>
      </c>
      <c r="DA36" s="717"/>
      <c r="DB36" s="717"/>
      <c r="DC36" s="721"/>
      <c r="DD36" s="692">
        <v>1901623</v>
      </c>
      <c r="DE36" s="684"/>
      <c r="DF36" s="684"/>
      <c r="DG36" s="684"/>
      <c r="DH36" s="684"/>
      <c r="DI36" s="684"/>
      <c r="DJ36" s="684"/>
      <c r="DK36" s="685"/>
      <c r="DL36" s="692">
        <v>1699674</v>
      </c>
      <c r="DM36" s="684"/>
      <c r="DN36" s="684"/>
      <c r="DO36" s="684"/>
      <c r="DP36" s="684"/>
      <c r="DQ36" s="684"/>
      <c r="DR36" s="684"/>
      <c r="DS36" s="684"/>
      <c r="DT36" s="684"/>
      <c r="DU36" s="684"/>
      <c r="DV36" s="685"/>
      <c r="DW36" s="688">
        <v>15.4</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900766</v>
      </c>
      <c r="S37" s="684"/>
      <c r="T37" s="684"/>
      <c r="U37" s="684"/>
      <c r="V37" s="684"/>
      <c r="W37" s="684"/>
      <c r="X37" s="684"/>
      <c r="Y37" s="685"/>
      <c r="Z37" s="686">
        <v>5</v>
      </c>
      <c r="AA37" s="686"/>
      <c r="AB37" s="686"/>
      <c r="AC37" s="686"/>
      <c r="AD37" s="687" t="s">
        <v>128</v>
      </c>
      <c r="AE37" s="687"/>
      <c r="AF37" s="687"/>
      <c r="AG37" s="687"/>
      <c r="AH37" s="687"/>
      <c r="AI37" s="687"/>
      <c r="AJ37" s="687"/>
      <c r="AK37" s="687"/>
      <c r="AL37" s="688" t="s">
        <v>128</v>
      </c>
      <c r="AM37" s="689"/>
      <c r="AN37" s="689"/>
      <c r="AO37" s="690"/>
      <c r="AQ37" s="761" t="s">
        <v>330</v>
      </c>
      <c r="AR37" s="762"/>
      <c r="AS37" s="762"/>
      <c r="AT37" s="762"/>
      <c r="AU37" s="762"/>
      <c r="AV37" s="762"/>
      <c r="AW37" s="762"/>
      <c r="AX37" s="762"/>
      <c r="AY37" s="763"/>
      <c r="AZ37" s="683">
        <v>147839</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76795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470266</v>
      </c>
      <c r="CS37" s="719"/>
      <c r="CT37" s="719"/>
      <c r="CU37" s="719"/>
      <c r="CV37" s="719"/>
      <c r="CW37" s="719"/>
      <c r="CX37" s="719"/>
      <c r="CY37" s="720"/>
      <c r="CZ37" s="688">
        <v>2.7</v>
      </c>
      <c r="DA37" s="717"/>
      <c r="DB37" s="717"/>
      <c r="DC37" s="721"/>
      <c r="DD37" s="692">
        <v>464238</v>
      </c>
      <c r="DE37" s="719"/>
      <c r="DF37" s="719"/>
      <c r="DG37" s="719"/>
      <c r="DH37" s="719"/>
      <c r="DI37" s="719"/>
      <c r="DJ37" s="719"/>
      <c r="DK37" s="720"/>
      <c r="DL37" s="692">
        <v>371184</v>
      </c>
      <c r="DM37" s="719"/>
      <c r="DN37" s="719"/>
      <c r="DO37" s="719"/>
      <c r="DP37" s="719"/>
      <c r="DQ37" s="719"/>
      <c r="DR37" s="719"/>
      <c r="DS37" s="719"/>
      <c r="DT37" s="719"/>
      <c r="DU37" s="719"/>
      <c r="DV37" s="720"/>
      <c r="DW37" s="688">
        <v>3.4</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630585</v>
      </c>
      <c r="S38" s="684"/>
      <c r="T38" s="684"/>
      <c r="U38" s="684"/>
      <c r="V38" s="684"/>
      <c r="W38" s="684"/>
      <c r="X38" s="684"/>
      <c r="Y38" s="685"/>
      <c r="Z38" s="686">
        <v>3.5</v>
      </c>
      <c r="AA38" s="686"/>
      <c r="AB38" s="686"/>
      <c r="AC38" s="686"/>
      <c r="AD38" s="687">
        <v>82</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29261</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6137</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1273548</v>
      </c>
      <c r="CS38" s="684"/>
      <c r="CT38" s="684"/>
      <c r="CU38" s="684"/>
      <c r="CV38" s="684"/>
      <c r="CW38" s="684"/>
      <c r="CX38" s="684"/>
      <c r="CY38" s="685"/>
      <c r="CZ38" s="688">
        <v>7.3</v>
      </c>
      <c r="DA38" s="717"/>
      <c r="DB38" s="717"/>
      <c r="DC38" s="721"/>
      <c r="DD38" s="692">
        <v>1019785</v>
      </c>
      <c r="DE38" s="684"/>
      <c r="DF38" s="684"/>
      <c r="DG38" s="684"/>
      <c r="DH38" s="684"/>
      <c r="DI38" s="684"/>
      <c r="DJ38" s="684"/>
      <c r="DK38" s="685"/>
      <c r="DL38" s="692">
        <v>536829</v>
      </c>
      <c r="DM38" s="684"/>
      <c r="DN38" s="684"/>
      <c r="DO38" s="684"/>
      <c r="DP38" s="684"/>
      <c r="DQ38" s="684"/>
      <c r="DR38" s="684"/>
      <c r="DS38" s="684"/>
      <c r="DT38" s="684"/>
      <c r="DU38" s="684"/>
      <c r="DV38" s="685"/>
      <c r="DW38" s="688">
        <v>4.8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1003100</v>
      </c>
      <c r="S39" s="684"/>
      <c r="T39" s="684"/>
      <c r="U39" s="684"/>
      <c r="V39" s="684"/>
      <c r="W39" s="684"/>
      <c r="X39" s="684"/>
      <c r="Y39" s="685"/>
      <c r="Z39" s="686">
        <v>5.5</v>
      </c>
      <c r="AA39" s="686"/>
      <c r="AB39" s="686"/>
      <c r="AC39" s="686"/>
      <c r="AD39" s="687" t="s">
        <v>128</v>
      </c>
      <c r="AE39" s="687"/>
      <c r="AF39" s="687"/>
      <c r="AG39" s="687"/>
      <c r="AH39" s="687"/>
      <c r="AI39" s="687"/>
      <c r="AJ39" s="687"/>
      <c r="AK39" s="687"/>
      <c r="AL39" s="688" t="s">
        <v>236</v>
      </c>
      <c r="AM39" s="689"/>
      <c r="AN39" s="689"/>
      <c r="AO39" s="690"/>
      <c r="AQ39" s="761" t="s">
        <v>338</v>
      </c>
      <c r="AR39" s="762"/>
      <c r="AS39" s="762"/>
      <c r="AT39" s="762"/>
      <c r="AU39" s="762"/>
      <c r="AV39" s="762"/>
      <c r="AW39" s="762"/>
      <c r="AX39" s="762"/>
      <c r="AY39" s="763"/>
      <c r="AZ39" s="683">
        <v>722</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9928</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1252139</v>
      </c>
      <c r="CS39" s="719"/>
      <c r="CT39" s="719"/>
      <c r="CU39" s="719"/>
      <c r="CV39" s="719"/>
      <c r="CW39" s="719"/>
      <c r="CX39" s="719"/>
      <c r="CY39" s="720"/>
      <c r="CZ39" s="688">
        <v>7.2</v>
      </c>
      <c r="DA39" s="717"/>
      <c r="DB39" s="717"/>
      <c r="DC39" s="721"/>
      <c r="DD39" s="692">
        <v>724352</v>
      </c>
      <c r="DE39" s="719"/>
      <c r="DF39" s="719"/>
      <c r="DG39" s="719"/>
      <c r="DH39" s="719"/>
      <c r="DI39" s="719"/>
      <c r="DJ39" s="719"/>
      <c r="DK39" s="720"/>
      <c r="DL39" s="692" t="s">
        <v>236</v>
      </c>
      <c r="DM39" s="719"/>
      <c r="DN39" s="719"/>
      <c r="DO39" s="719"/>
      <c r="DP39" s="719"/>
      <c r="DQ39" s="719"/>
      <c r="DR39" s="719"/>
      <c r="DS39" s="719"/>
      <c r="DT39" s="719"/>
      <c r="DU39" s="719"/>
      <c r="DV39" s="720"/>
      <c r="DW39" s="688" t="s">
        <v>236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128</v>
      </c>
      <c r="AA40" s="686"/>
      <c r="AB40" s="686"/>
      <c r="AC40" s="686"/>
      <c r="AD40" s="687" t="s">
        <v>128</v>
      </c>
      <c r="AE40" s="687"/>
      <c r="AF40" s="687"/>
      <c r="AG40" s="687"/>
      <c r="AH40" s="687"/>
      <c r="AI40" s="687"/>
      <c r="AJ40" s="687"/>
      <c r="AK40" s="687"/>
      <c r="AL40" s="688" t="s">
        <v>128</v>
      </c>
      <c r="AM40" s="689"/>
      <c r="AN40" s="689"/>
      <c r="AO40" s="690"/>
      <c r="AQ40" s="761" t="s">
        <v>342</v>
      </c>
      <c r="AR40" s="762"/>
      <c r="AS40" s="762"/>
      <c r="AT40" s="762"/>
      <c r="AU40" s="762"/>
      <c r="AV40" s="762"/>
      <c r="AW40" s="762"/>
      <c r="AX40" s="762"/>
      <c r="AY40" s="763"/>
      <c r="AZ40" s="683" t="s">
        <v>128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103</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35000</v>
      </c>
      <c r="CS40" s="684"/>
      <c r="CT40" s="684"/>
      <c r="CU40" s="684"/>
      <c r="CV40" s="684"/>
      <c r="CW40" s="684"/>
      <c r="CX40" s="684"/>
      <c r="CY40" s="685"/>
      <c r="CZ40" s="688">
        <v>0.2</v>
      </c>
      <c r="DA40" s="717"/>
      <c r="DB40" s="717"/>
      <c r="DC40" s="721"/>
      <c r="DD40" s="692">
        <v>35000</v>
      </c>
      <c r="DE40" s="684"/>
      <c r="DF40" s="684"/>
      <c r="DG40" s="684"/>
      <c r="DH40" s="684"/>
      <c r="DI40" s="684"/>
      <c r="DJ40" s="684"/>
      <c r="DK40" s="685"/>
      <c r="DL40" s="692">
        <v>25000</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636000</v>
      </c>
      <c r="S41" s="684"/>
      <c r="T41" s="684"/>
      <c r="U41" s="684"/>
      <c r="V41" s="684"/>
      <c r="W41" s="684"/>
      <c r="X41" s="684"/>
      <c r="Y41" s="685"/>
      <c r="Z41" s="686">
        <v>3.5</v>
      </c>
      <c r="AA41" s="686"/>
      <c r="AB41" s="686"/>
      <c r="AC41" s="686"/>
      <c r="AD41" s="687" t="s">
        <v>128</v>
      </c>
      <c r="AE41" s="687"/>
      <c r="AF41" s="687"/>
      <c r="AG41" s="687"/>
      <c r="AH41" s="687"/>
      <c r="AI41" s="687"/>
      <c r="AJ41" s="687"/>
      <c r="AK41" s="687"/>
      <c r="AL41" s="688" t="s">
        <v>128</v>
      </c>
      <c r="AM41" s="689"/>
      <c r="AN41" s="689"/>
      <c r="AO41" s="690"/>
      <c r="AQ41" s="761" t="s">
        <v>347</v>
      </c>
      <c r="AR41" s="762"/>
      <c r="AS41" s="762"/>
      <c r="AT41" s="762"/>
      <c r="AU41" s="762"/>
      <c r="AV41" s="762"/>
      <c r="AW41" s="762"/>
      <c r="AX41" s="762"/>
      <c r="AY41" s="763"/>
      <c r="AZ41" s="683">
        <v>377085</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236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18157270</v>
      </c>
      <c r="S42" s="769"/>
      <c r="T42" s="769"/>
      <c r="U42" s="769"/>
      <c r="V42" s="769"/>
      <c r="W42" s="769"/>
      <c r="X42" s="769"/>
      <c r="Y42" s="777"/>
      <c r="Z42" s="778">
        <v>100</v>
      </c>
      <c r="AA42" s="778"/>
      <c r="AB42" s="778"/>
      <c r="AC42" s="778"/>
      <c r="AD42" s="779">
        <v>10434940</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879946</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303</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1621899</v>
      </c>
      <c r="CS42" s="684"/>
      <c r="CT42" s="684"/>
      <c r="CU42" s="684"/>
      <c r="CV42" s="684"/>
      <c r="CW42" s="684"/>
      <c r="CX42" s="684"/>
      <c r="CY42" s="685"/>
      <c r="CZ42" s="688">
        <v>9.3000000000000007</v>
      </c>
      <c r="DA42" s="689"/>
      <c r="DB42" s="689"/>
      <c r="DC42" s="701"/>
      <c r="DD42" s="692">
        <v>478202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28750</v>
      </c>
      <c r="CS43" s="719"/>
      <c r="CT43" s="719"/>
      <c r="CU43" s="719"/>
      <c r="CV43" s="719"/>
      <c r="CW43" s="719"/>
      <c r="CX43" s="719"/>
      <c r="CY43" s="720"/>
      <c r="CZ43" s="688">
        <v>0.2</v>
      </c>
      <c r="DA43" s="717"/>
      <c r="DB43" s="717"/>
      <c r="DC43" s="721"/>
      <c r="DD43" s="692">
        <v>28750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1621899</v>
      </c>
      <c r="CS44" s="684"/>
      <c r="CT44" s="684"/>
      <c r="CU44" s="684"/>
      <c r="CV44" s="684"/>
      <c r="CW44" s="684"/>
      <c r="CX44" s="684"/>
      <c r="CY44" s="685"/>
      <c r="CZ44" s="688">
        <v>9.3000000000000007</v>
      </c>
      <c r="DA44" s="689"/>
      <c r="DB44" s="689"/>
      <c r="DC44" s="701"/>
      <c r="DD44" s="692">
        <v>478202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308980</v>
      </c>
      <c r="CS45" s="719"/>
      <c r="CT45" s="719"/>
      <c r="CU45" s="719"/>
      <c r="CV45" s="719"/>
      <c r="CW45" s="719"/>
      <c r="CX45" s="719"/>
      <c r="CY45" s="720"/>
      <c r="CZ45" s="688">
        <v>1.8</v>
      </c>
      <c r="DA45" s="717"/>
      <c r="DB45" s="717"/>
      <c r="DC45" s="721"/>
      <c r="DD45" s="692">
        <v>63738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1166555</v>
      </c>
      <c r="CS46" s="684"/>
      <c r="CT46" s="684"/>
      <c r="CU46" s="684"/>
      <c r="CV46" s="684"/>
      <c r="CW46" s="684"/>
      <c r="CX46" s="684"/>
      <c r="CY46" s="685"/>
      <c r="CZ46" s="688">
        <v>6.7</v>
      </c>
      <c r="DA46" s="689"/>
      <c r="DB46" s="689"/>
      <c r="DC46" s="701"/>
      <c r="DD46" s="692">
        <v>399700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128</v>
      </c>
      <c r="CS47" s="719"/>
      <c r="CT47" s="719"/>
      <c r="CU47" s="719"/>
      <c r="CV47" s="719"/>
      <c r="CW47" s="719"/>
      <c r="CX47" s="719"/>
      <c r="CY47" s="720"/>
      <c r="CZ47" s="688" t="s">
        <v>236</v>
      </c>
      <c r="DA47" s="717"/>
      <c r="DB47" s="717"/>
      <c r="DC47" s="721"/>
      <c r="DD47" s="692" t="s">
        <v>145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128</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17460603</v>
      </c>
      <c r="CS49" s="754"/>
      <c r="CT49" s="754"/>
      <c r="CU49" s="754"/>
      <c r="CV49" s="754"/>
      <c r="CW49" s="754"/>
      <c r="CX49" s="754"/>
      <c r="CY49" s="785"/>
      <c r="CZ49" s="780">
        <v>100</v>
      </c>
      <c r="DA49" s="786"/>
      <c r="DB49" s="786"/>
      <c r="DC49" s="787"/>
      <c r="DD49" s="788">
        <v>11664785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0l7SNE7+V4V7BTkeljO397SNSh2Sm545ux9Q/GE+WkMdX7QVj5pUT4ROteusFqliiVF6yGzeWb+MqgJIY4z8SQ==" saltValue="4IIlbvC0BjvxgSncixHn9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Normal="100" zoomScaleSheetLayoutView="70" workbookViewId="0">
      <selection activeCell="V29" sqref="V29:Z2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17879</v>
      </c>
      <c r="R7" s="819"/>
      <c r="S7" s="819"/>
      <c r="T7" s="819"/>
      <c r="U7" s="819"/>
      <c r="V7" s="819">
        <v>17179</v>
      </c>
      <c r="W7" s="819"/>
      <c r="X7" s="819"/>
      <c r="Y7" s="819"/>
      <c r="Z7" s="819"/>
      <c r="AA7" s="819">
        <v>700</v>
      </c>
      <c r="AB7" s="819"/>
      <c r="AC7" s="819"/>
      <c r="AD7" s="819"/>
      <c r="AE7" s="820"/>
      <c r="AF7" s="821">
        <v>653</v>
      </c>
      <c r="AG7" s="822"/>
      <c r="AH7" s="822"/>
      <c r="AI7" s="822"/>
      <c r="AJ7" s="823"/>
      <c r="AK7" s="858">
        <v>521</v>
      </c>
      <c r="AL7" s="859"/>
      <c r="AM7" s="859"/>
      <c r="AN7" s="859"/>
      <c r="AO7" s="859"/>
      <c r="AP7" s="859">
        <v>11632</v>
      </c>
      <c r="AQ7" s="859"/>
      <c r="AR7" s="859"/>
      <c r="AS7" s="859"/>
      <c r="AT7" s="859"/>
      <c r="AU7" s="860" t="s">
        <v>583</v>
      </c>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0</v>
      </c>
      <c r="CI7" s="856"/>
      <c r="CJ7" s="856"/>
      <c r="CK7" s="856"/>
      <c r="CL7" s="857"/>
      <c r="CM7" s="855">
        <v>1</v>
      </c>
      <c r="CN7" s="856"/>
      <c r="CO7" s="856"/>
      <c r="CP7" s="856"/>
      <c r="CQ7" s="857"/>
      <c r="CR7" s="855">
        <v>1</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288</v>
      </c>
      <c r="R8" s="843"/>
      <c r="S8" s="843"/>
      <c r="T8" s="843"/>
      <c r="U8" s="843"/>
      <c r="V8" s="843">
        <v>291</v>
      </c>
      <c r="W8" s="843"/>
      <c r="X8" s="843"/>
      <c r="Y8" s="843"/>
      <c r="Z8" s="843"/>
      <c r="AA8" s="843">
        <v>-3</v>
      </c>
      <c r="AB8" s="843"/>
      <c r="AC8" s="843"/>
      <c r="AD8" s="843"/>
      <c r="AE8" s="844"/>
      <c r="AF8" s="845">
        <v>-3</v>
      </c>
      <c r="AG8" s="846"/>
      <c r="AH8" s="846"/>
      <c r="AI8" s="846"/>
      <c r="AJ8" s="847"/>
      <c r="AK8" s="848">
        <v>0</v>
      </c>
      <c r="AL8" s="849"/>
      <c r="AM8" s="849"/>
      <c r="AN8" s="849"/>
      <c r="AO8" s="849"/>
      <c r="AP8" s="849" t="s">
        <v>582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602</v>
      </c>
      <c r="BT8" s="853"/>
      <c r="BU8" s="853"/>
      <c r="BV8" s="853"/>
      <c r="BW8" s="853"/>
      <c r="BX8" s="853"/>
      <c r="BY8" s="853"/>
      <c r="BZ8" s="853"/>
      <c r="CA8" s="853"/>
      <c r="CB8" s="853"/>
      <c r="CC8" s="853"/>
      <c r="CD8" s="853"/>
      <c r="CE8" s="853"/>
      <c r="CF8" s="853"/>
      <c r="CG8" s="854"/>
      <c r="CH8" s="865">
        <v>-71</v>
      </c>
      <c r="CI8" s="866"/>
      <c r="CJ8" s="866"/>
      <c r="CK8" s="866"/>
      <c r="CL8" s="867"/>
      <c r="CM8" s="865">
        <v>-2</v>
      </c>
      <c r="CN8" s="866"/>
      <c r="CO8" s="866"/>
      <c r="CP8" s="866"/>
      <c r="CQ8" s="867"/>
      <c r="CR8" s="865">
        <v>2</v>
      </c>
      <c r="CS8" s="866"/>
      <c r="CT8" s="866"/>
      <c r="CU8" s="866"/>
      <c r="CV8" s="867"/>
      <c r="CW8" s="865">
        <v>11</v>
      </c>
      <c r="CX8" s="866"/>
      <c r="CY8" s="866"/>
      <c r="CZ8" s="866"/>
      <c r="DA8" s="867"/>
      <c r="DB8" s="865" t="s">
        <v>597</v>
      </c>
      <c r="DC8" s="866"/>
      <c r="DD8" s="866"/>
      <c r="DE8" s="866"/>
      <c r="DF8" s="867"/>
      <c r="DG8" s="865" t="s">
        <v>603</v>
      </c>
      <c r="DH8" s="866"/>
      <c r="DI8" s="866"/>
      <c r="DJ8" s="866"/>
      <c r="DK8" s="867"/>
      <c r="DL8" s="865" t="s">
        <v>603</v>
      </c>
      <c r="DM8" s="866"/>
      <c r="DN8" s="866"/>
      <c r="DO8" s="866"/>
      <c r="DP8" s="867"/>
      <c r="DQ8" s="865" t="s">
        <v>603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604</v>
      </c>
      <c r="BT9" s="853"/>
      <c r="BU9" s="853"/>
      <c r="BV9" s="853"/>
      <c r="BW9" s="853"/>
      <c r="BX9" s="853"/>
      <c r="BY9" s="853"/>
      <c r="BZ9" s="853"/>
      <c r="CA9" s="853"/>
      <c r="CB9" s="853"/>
      <c r="CC9" s="853"/>
      <c r="CD9" s="853"/>
      <c r="CE9" s="853"/>
      <c r="CF9" s="853"/>
      <c r="CG9" s="854"/>
      <c r="CH9" s="865">
        <v>12</v>
      </c>
      <c r="CI9" s="866"/>
      <c r="CJ9" s="866"/>
      <c r="CK9" s="866"/>
      <c r="CL9" s="867"/>
      <c r="CM9" s="865">
        <v>64</v>
      </c>
      <c r="CN9" s="866"/>
      <c r="CO9" s="866"/>
      <c r="CP9" s="866"/>
      <c r="CQ9" s="867"/>
      <c r="CR9" s="865">
        <v>3</v>
      </c>
      <c r="CS9" s="866"/>
      <c r="CT9" s="866"/>
      <c r="CU9" s="866"/>
      <c r="CV9" s="867"/>
      <c r="CW9" s="865" t="s">
        <v>597</v>
      </c>
      <c r="CX9" s="866"/>
      <c r="CY9" s="866"/>
      <c r="CZ9" s="866"/>
      <c r="DA9" s="867"/>
      <c r="DB9" s="865" t="s">
        <v>605</v>
      </c>
      <c r="DC9" s="866"/>
      <c r="DD9" s="866"/>
      <c r="DE9" s="866"/>
      <c r="DF9" s="867"/>
      <c r="DG9" s="865" t="s">
        <v>597</v>
      </c>
      <c r="DH9" s="866"/>
      <c r="DI9" s="866"/>
      <c r="DJ9" s="866"/>
      <c r="DK9" s="867"/>
      <c r="DL9" s="865" t="s">
        <v>603</v>
      </c>
      <c r="DM9" s="866"/>
      <c r="DN9" s="866"/>
      <c r="DO9" s="866"/>
      <c r="DP9" s="867"/>
      <c r="DQ9" s="865" t="s">
        <v>597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f>Q7+Q8</f>
        <v>18167</v>
      </c>
      <c r="R23" s="878"/>
      <c r="S23" s="878"/>
      <c r="T23" s="878"/>
      <c r="U23" s="878"/>
      <c r="V23" s="878">
        <f>V7+V8</f>
        <v>17470</v>
      </c>
      <c r="W23" s="878"/>
      <c r="X23" s="878"/>
      <c r="Y23" s="878"/>
      <c r="Z23" s="878"/>
      <c r="AA23" s="878">
        <f>AA7+AA8</f>
        <v>697</v>
      </c>
      <c r="AB23" s="878"/>
      <c r="AC23" s="878"/>
      <c r="AD23" s="878"/>
      <c r="AE23" s="879"/>
      <c r="AF23" s="880">
        <v>649</v>
      </c>
      <c r="AG23" s="878"/>
      <c r="AH23" s="878"/>
      <c r="AI23" s="878"/>
      <c r="AJ23" s="881"/>
      <c r="AK23" s="882"/>
      <c r="AL23" s="883"/>
      <c r="AM23" s="883"/>
      <c r="AN23" s="883"/>
      <c r="AO23" s="883"/>
      <c r="AP23" s="878">
        <f>AP7</f>
        <v>11632</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4848</v>
      </c>
      <c r="R28" s="907"/>
      <c r="S28" s="907"/>
      <c r="T28" s="907"/>
      <c r="U28" s="907"/>
      <c r="V28" s="907">
        <v>4764</v>
      </c>
      <c r="W28" s="907"/>
      <c r="X28" s="907"/>
      <c r="Y28" s="907"/>
      <c r="Z28" s="907"/>
      <c r="AA28" s="907">
        <v>84</v>
      </c>
      <c r="AB28" s="907"/>
      <c r="AC28" s="907"/>
      <c r="AD28" s="907"/>
      <c r="AE28" s="908"/>
      <c r="AF28" s="909">
        <v>84</v>
      </c>
      <c r="AG28" s="907"/>
      <c r="AH28" s="907"/>
      <c r="AI28" s="907"/>
      <c r="AJ28" s="910"/>
      <c r="AK28" s="911">
        <v>454</v>
      </c>
      <c r="AL28" s="902"/>
      <c r="AM28" s="902"/>
      <c r="AN28" s="902"/>
      <c r="AO28" s="902"/>
      <c r="AP28" s="902" t="s">
        <v>584</v>
      </c>
      <c r="AQ28" s="902"/>
      <c r="AR28" s="902"/>
      <c r="AS28" s="902"/>
      <c r="AT28" s="902"/>
      <c r="AU28" s="902" t="s">
        <v>585</v>
      </c>
      <c r="AV28" s="902"/>
      <c r="AW28" s="902"/>
      <c r="AX28" s="902"/>
      <c r="AY28" s="902"/>
      <c r="AZ28" s="903" t="s">
        <v>582</v>
      </c>
      <c r="BA28" s="903"/>
      <c r="BB28" s="903"/>
      <c r="BC28" s="903"/>
      <c r="BD28" s="903"/>
      <c r="BE28" s="904" t="s">
        <v>586</v>
      </c>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534</v>
      </c>
      <c r="R29" s="843"/>
      <c r="S29" s="843"/>
      <c r="T29" s="843"/>
      <c r="U29" s="843"/>
      <c r="V29" s="843">
        <v>525</v>
      </c>
      <c r="W29" s="843"/>
      <c r="X29" s="843"/>
      <c r="Y29" s="843"/>
      <c r="Z29" s="843"/>
      <c r="AA29" s="843">
        <v>9</v>
      </c>
      <c r="AB29" s="843"/>
      <c r="AC29" s="843"/>
      <c r="AD29" s="843"/>
      <c r="AE29" s="844"/>
      <c r="AF29" s="845">
        <v>9</v>
      </c>
      <c r="AG29" s="846"/>
      <c r="AH29" s="846"/>
      <c r="AI29" s="846"/>
      <c r="AJ29" s="847"/>
      <c r="AK29" s="914">
        <v>106</v>
      </c>
      <c r="AL29" s="915"/>
      <c r="AM29" s="915"/>
      <c r="AN29" s="915"/>
      <c r="AO29" s="915"/>
      <c r="AP29" s="915" t="s">
        <v>614</v>
      </c>
      <c r="AQ29" s="915"/>
      <c r="AR29" s="915"/>
      <c r="AS29" s="915"/>
      <c r="AT29" s="915"/>
      <c r="AU29" s="915" t="s">
        <v>618</v>
      </c>
      <c r="AV29" s="915"/>
      <c r="AW29" s="915"/>
      <c r="AX29" s="915"/>
      <c r="AY29" s="915"/>
      <c r="AZ29" s="916" t="s">
        <v>597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525</v>
      </c>
      <c r="R30" s="843"/>
      <c r="S30" s="843"/>
      <c r="T30" s="843"/>
      <c r="U30" s="843"/>
      <c r="V30" s="843">
        <v>449</v>
      </c>
      <c r="W30" s="843"/>
      <c r="X30" s="843"/>
      <c r="Y30" s="843"/>
      <c r="Z30" s="843"/>
      <c r="AA30" s="843">
        <v>77</v>
      </c>
      <c r="AB30" s="843"/>
      <c r="AC30" s="843"/>
      <c r="AD30" s="843"/>
      <c r="AE30" s="844"/>
      <c r="AF30" s="845">
        <v>1132</v>
      </c>
      <c r="AG30" s="846"/>
      <c r="AH30" s="846"/>
      <c r="AI30" s="846"/>
      <c r="AJ30" s="847"/>
      <c r="AK30" s="914">
        <v>31</v>
      </c>
      <c r="AL30" s="915"/>
      <c r="AM30" s="915"/>
      <c r="AN30" s="915"/>
      <c r="AO30" s="915"/>
      <c r="AP30" s="915">
        <v>483</v>
      </c>
      <c r="AQ30" s="915"/>
      <c r="AR30" s="915"/>
      <c r="AS30" s="915"/>
      <c r="AT30" s="915"/>
      <c r="AU30" s="915">
        <v>10</v>
      </c>
      <c r="AV30" s="915"/>
      <c r="AW30" s="915"/>
      <c r="AX30" s="915"/>
      <c r="AY30" s="915"/>
      <c r="AZ30" s="916" t="s">
        <v>597</v>
      </c>
      <c r="BA30" s="916"/>
      <c r="BB30" s="916"/>
      <c r="BC30" s="916"/>
      <c r="BD30" s="916"/>
      <c r="BE30" s="912" t="s">
        <v>405</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221</v>
      </c>
      <c r="R31" s="843"/>
      <c r="S31" s="843"/>
      <c r="T31" s="843"/>
      <c r="U31" s="843"/>
      <c r="V31" s="843">
        <v>192</v>
      </c>
      <c r="W31" s="843"/>
      <c r="X31" s="843"/>
      <c r="Y31" s="843"/>
      <c r="Z31" s="843"/>
      <c r="AA31" s="843">
        <v>29</v>
      </c>
      <c r="AB31" s="843"/>
      <c r="AC31" s="843"/>
      <c r="AD31" s="843"/>
      <c r="AE31" s="844"/>
      <c r="AF31" s="845">
        <v>17</v>
      </c>
      <c r="AG31" s="846"/>
      <c r="AH31" s="846"/>
      <c r="AI31" s="846"/>
      <c r="AJ31" s="847"/>
      <c r="AK31" s="914">
        <v>132</v>
      </c>
      <c r="AL31" s="915"/>
      <c r="AM31" s="915"/>
      <c r="AN31" s="915"/>
      <c r="AO31" s="915"/>
      <c r="AP31" s="915">
        <v>1194</v>
      </c>
      <c r="AQ31" s="915"/>
      <c r="AR31" s="915"/>
      <c r="AS31" s="915"/>
      <c r="AT31" s="915"/>
      <c r="AU31" s="915">
        <v>1107</v>
      </c>
      <c r="AV31" s="915"/>
      <c r="AW31" s="915"/>
      <c r="AX31" s="915"/>
      <c r="AY31" s="915"/>
      <c r="AZ31" s="916"/>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25</v>
      </c>
      <c r="R32" s="843"/>
      <c r="S32" s="843"/>
      <c r="T32" s="843"/>
      <c r="U32" s="843"/>
      <c r="V32" s="843">
        <v>23</v>
      </c>
      <c r="W32" s="843"/>
      <c r="X32" s="843"/>
      <c r="Y32" s="843"/>
      <c r="Z32" s="843"/>
      <c r="AA32" s="843">
        <v>2</v>
      </c>
      <c r="AB32" s="843"/>
      <c r="AC32" s="843"/>
      <c r="AD32" s="843"/>
      <c r="AE32" s="844"/>
      <c r="AF32" s="845">
        <v>2</v>
      </c>
      <c r="AG32" s="846"/>
      <c r="AH32" s="846"/>
      <c r="AI32" s="846"/>
      <c r="AJ32" s="847"/>
      <c r="AK32" s="914">
        <v>16</v>
      </c>
      <c r="AL32" s="915"/>
      <c r="AM32" s="915"/>
      <c r="AN32" s="915"/>
      <c r="AO32" s="915"/>
      <c r="AP32" s="915">
        <v>58</v>
      </c>
      <c r="AQ32" s="915"/>
      <c r="AR32" s="915"/>
      <c r="AS32" s="915"/>
      <c r="AT32" s="915"/>
      <c r="AU32" s="915">
        <v>58</v>
      </c>
      <c r="AV32" s="915"/>
      <c r="AW32" s="915"/>
      <c r="AX32" s="915"/>
      <c r="AY32" s="915"/>
      <c r="AZ32" s="916" t="s">
        <v>582</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1244</v>
      </c>
      <c r="AG63" s="926"/>
      <c r="AH63" s="926"/>
      <c r="AI63" s="926"/>
      <c r="AJ63" s="927"/>
      <c r="AK63" s="928"/>
      <c r="AL63" s="923"/>
      <c r="AM63" s="923"/>
      <c r="AN63" s="923"/>
      <c r="AO63" s="923"/>
      <c r="AP63" s="926">
        <f>AP30+AP31+AP32</f>
        <v>1735</v>
      </c>
      <c r="AQ63" s="926"/>
      <c r="AR63" s="926"/>
      <c r="AS63" s="926"/>
      <c r="AT63" s="926"/>
      <c r="AU63" s="926">
        <f>AU30+AU31+AU32</f>
        <v>1175</v>
      </c>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492</v>
      </c>
      <c r="R68" s="950"/>
      <c r="S68" s="950"/>
      <c r="T68" s="950"/>
      <c r="U68" s="950"/>
      <c r="V68" s="950">
        <v>445</v>
      </c>
      <c r="W68" s="950"/>
      <c r="X68" s="950"/>
      <c r="Y68" s="950"/>
      <c r="Z68" s="950"/>
      <c r="AA68" s="950">
        <v>47</v>
      </c>
      <c r="AB68" s="950"/>
      <c r="AC68" s="950"/>
      <c r="AD68" s="950"/>
      <c r="AE68" s="950"/>
      <c r="AF68" s="950">
        <v>47</v>
      </c>
      <c r="AG68" s="950"/>
      <c r="AH68" s="950"/>
      <c r="AI68" s="950"/>
      <c r="AJ68" s="950"/>
      <c r="AK68" s="950">
        <v>10</v>
      </c>
      <c r="AL68" s="950"/>
      <c r="AM68" s="950"/>
      <c r="AN68" s="950"/>
      <c r="AO68" s="950"/>
      <c r="AP68" s="950">
        <v>49</v>
      </c>
      <c r="AQ68" s="950"/>
      <c r="AR68" s="950"/>
      <c r="AS68" s="950"/>
      <c r="AT68" s="950"/>
      <c r="AU68" s="950">
        <v>22</v>
      </c>
      <c r="AV68" s="950"/>
      <c r="AW68" s="950"/>
      <c r="AX68" s="950"/>
      <c r="AY68" s="950"/>
      <c r="AZ68" s="951" t="s">
        <v>595</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7754</v>
      </c>
      <c r="R69" s="915"/>
      <c r="S69" s="915"/>
      <c r="T69" s="915"/>
      <c r="U69" s="915"/>
      <c r="V69" s="915">
        <v>7504</v>
      </c>
      <c r="W69" s="915"/>
      <c r="X69" s="915"/>
      <c r="Y69" s="915"/>
      <c r="Z69" s="915"/>
      <c r="AA69" s="915">
        <v>250</v>
      </c>
      <c r="AB69" s="915"/>
      <c r="AC69" s="915"/>
      <c r="AD69" s="915"/>
      <c r="AE69" s="915"/>
      <c r="AF69" s="915">
        <v>250</v>
      </c>
      <c r="AG69" s="915"/>
      <c r="AH69" s="915"/>
      <c r="AI69" s="915"/>
      <c r="AJ69" s="915"/>
      <c r="AK69" s="915" t="s">
        <v>596</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993</v>
      </c>
      <c r="R70" s="915"/>
      <c r="S70" s="915"/>
      <c r="T70" s="915"/>
      <c r="U70" s="915"/>
      <c r="V70" s="915">
        <v>898</v>
      </c>
      <c r="W70" s="915"/>
      <c r="X70" s="915"/>
      <c r="Y70" s="915"/>
      <c r="Z70" s="915"/>
      <c r="AA70" s="915">
        <v>95</v>
      </c>
      <c r="AB70" s="915"/>
      <c r="AC70" s="915"/>
      <c r="AD70" s="915"/>
      <c r="AE70" s="915"/>
      <c r="AF70" s="915">
        <v>95</v>
      </c>
      <c r="AG70" s="915"/>
      <c r="AH70" s="915"/>
      <c r="AI70" s="915"/>
      <c r="AJ70" s="915"/>
      <c r="AK70" s="915">
        <v>80</v>
      </c>
      <c r="AL70" s="915"/>
      <c r="AM70" s="915"/>
      <c r="AN70" s="915"/>
      <c r="AO70" s="915"/>
      <c r="AP70" s="915">
        <v>26</v>
      </c>
      <c r="AQ70" s="915"/>
      <c r="AR70" s="915"/>
      <c r="AS70" s="915"/>
      <c r="AT70" s="915"/>
      <c r="AU70" s="915" t="s">
        <v>597</v>
      </c>
      <c r="AV70" s="915"/>
      <c r="AW70" s="915"/>
      <c r="AX70" s="915"/>
      <c r="AY70" s="915"/>
      <c r="AZ70" s="961" t="s">
        <v>599</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271</v>
      </c>
      <c r="R71" s="915"/>
      <c r="S71" s="915"/>
      <c r="T71" s="915"/>
      <c r="U71" s="915"/>
      <c r="V71" s="915">
        <v>235</v>
      </c>
      <c r="W71" s="915"/>
      <c r="X71" s="915"/>
      <c r="Y71" s="915"/>
      <c r="Z71" s="915"/>
      <c r="AA71" s="915">
        <v>37</v>
      </c>
      <c r="AB71" s="915"/>
      <c r="AC71" s="915"/>
      <c r="AD71" s="915"/>
      <c r="AE71" s="915"/>
      <c r="AF71" s="915">
        <v>37</v>
      </c>
      <c r="AG71" s="915"/>
      <c r="AH71" s="915"/>
      <c r="AI71" s="915"/>
      <c r="AJ71" s="915"/>
      <c r="AK71" s="915" t="s">
        <v>596</v>
      </c>
      <c r="AL71" s="915"/>
      <c r="AM71" s="915"/>
      <c r="AN71" s="915"/>
      <c r="AO71" s="915"/>
      <c r="AP71" s="915" t="s">
        <v>597</v>
      </c>
      <c r="AQ71" s="915"/>
      <c r="AR71" s="915"/>
      <c r="AS71" s="915"/>
      <c r="AT71" s="915"/>
      <c r="AU71" s="915" t="s">
        <v>597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591</v>
      </c>
      <c r="C72" s="958"/>
      <c r="D72" s="958"/>
      <c r="E72" s="958"/>
      <c r="F72" s="958"/>
      <c r="G72" s="958"/>
      <c r="H72" s="958"/>
      <c r="I72" s="958"/>
      <c r="J72" s="958"/>
      <c r="K72" s="958"/>
      <c r="L72" s="958"/>
      <c r="M72" s="958"/>
      <c r="N72" s="958"/>
      <c r="O72" s="958"/>
      <c r="P72" s="959"/>
      <c r="Q72" s="960">
        <v>261265</v>
      </c>
      <c r="R72" s="915"/>
      <c r="S72" s="915"/>
      <c r="T72" s="915"/>
      <c r="U72" s="915"/>
      <c r="V72" s="915">
        <v>253642</v>
      </c>
      <c r="W72" s="915"/>
      <c r="X72" s="915"/>
      <c r="Y72" s="915"/>
      <c r="Z72" s="915"/>
      <c r="AA72" s="915">
        <v>7623</v>
      </c>
      <c r="AB72" s="915"/>
      <c r="AC72" s="915"/>
      <c r="AD72" s="915"/>
      <c r="AE72" s="915"/>
      <c r="AF72" s="915">
        <v>7623</v>
      </c>
      <c r="AG72" s="915"/>
      <c r="AH72" s="915"/>
      <c r="AI72" s="915"/>
      <c r="AJ72" s="915"/>
      <c r="AK72" s="915" t="s">
        <v>596</v>
      </c>
      <c r="AL72" s="915"/>
      <c r="AM72" s="915"/>
      <c r="AN72" s="915"/>
      <c r="AO72" s="915"/>
      <c r="AP72" s="915" t="s">
        <v>597</v>
      </c>
      <c r="AQ72" s="915"/>
      <c r="AR72" s="915"/>
      <c r="AS72" s="915"/>
      <c r="AT72" s="915"/>
      <c r="AU72" s="915" t="s">
        <v>597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592</v>
      </c>
      <c r="C73" s="958"/>
      <c r="D73" s="958"/>
      <c r="E73" s="958"/>
      <c r="F73" s="958"/>
      <c r="G73" s="958"/>
      <c r="H73" s="958"/>
      <c r="I73" s="958"/>
      <c r="J73" s="958"/>
      <c r="K73" s="958"/>
      <c r="L73" s="958"/>
      <c r="M73" s="958"/>
      <c r="N73" s="958"/>
      <c r="O73" s="958"/>
      <c r="P73" s="959"/>
      <c r="Q73" s="960">
        <v>72</v>
      </c>
      <c r="R73" s="915"/>
      <c r="S73" s="915"/>
      <c r="T73" s="915"/>
      <c r="U73" s="915"/>
      <c r="V73" s="915">
        <v>69</v>
      </c>
      <c r="W73" s="915"/>
      <c r="X73" s="915"/>
      <c r="Y73" s="915"/>
      <c r="Z73" s="915"/>
      <c r="AA73" s="915">
        <v>3</v>
      </c>
      <c r="AB73" s="915"/>
      <c r="AC73" s="915"/>
      <c r="AD73" s="915"/>
      <c r="AE73" s="915"/>
      <c r="AF73" s="915">
        <v>3</v>
      </c>
      <c r="AG73" s="915"/>
      <c r="AH73" s="915"/>
      <c r="AI73" s="915"/>
      <c r="AJ73" s="915"/>
      <c r="AK73" s="915" t="s">
        <v>596</v>
      </c>
      <c r="AL73" s="915"/>
      <c r="AM73" s="915"/>
      <c r="AN73" s="915"/>
      <c r="AO73" s="915"/>
      <c r="AP73" s="915" t="s">
        <v>597</v>
      </c>
      <c r="AQ73" s="915"/>
      <c r="AR73" s="915"/>
      <c r="AS73" s="915"/>
      <c r="AT73" s="915"/>
      <c r="AU73" s="915" t="s">
        <v>597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593</v>
      </c>
      <c r="C74" s="958"/>
      <c r="D74" s="958"/>
      <c r="E74" s="958"/>
      <c r="F74" s="958"/>
      <c r="G74" s="958"/>
      <c r="H74" s="958"/>
      <c r="I74" s="958"/>
      <c r="J74" s="958"/>
      <c r="K74" s="958"/>
      <c r="L74" s="958"/>
      <c r="M74" s="958"/>
      <c r="N74" s="958"/>
      <c r="O74" s="958"/>
      <c r="P74" s="959"/>
      <c r="Q74" s="960">
        <v>10087</v>
      </c>
      <c r="R74" s="915"/>
      <c r="S74" s="915"/>
      <c r="T74" s="915"/>
      <c r="U74" s="915"/>
      <c r="V74" s="915">
        <v>10036</v>
      </c>
      <c r="W74" s="915"/>
      <c r="X74" s="915"/>
      <c r="Y74" s="915"/>
      <c r="Z74" s="915"/>
      <c r="AA74" s="915">
        <v>51</v>
      </c>
      <c r="AB74" s="915"/>
      <c r="AC74" s="915"/>
      <c r="AD74" s="915"/>
      <c r="AE74" s="915"/>
      <c r="AF74" s="915">
        <v>51</v>
      </c>
      <c r="AG74" s="915"/>
      <c r="AH74" s="915"/>
      <c r="AI74" s="915"/>
      <c r="AJ74" s="915"/>
      <c r="AK74" s="915" t="s">
        <v>596</v>
      </c>
      <c r="AL74" s="915"/>
      <c r="AM74" s="915"/>
      <c r="AN74" s="915"/>
      <c r="AO74" s="915"/>
      <c r="AP74" s="915" t="s">
        <v>597</v>
      </c>
      <c r="AQ74" s="915"/>
      <c r="AR74" s="915"/>
      <c r="AS74" s="915"/>
      <c r="AT74" s="915"/>
      <c r="AU74" s="915" t="s">
        <v>597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594</v>
      </c>
      <c r="C75" s="958"/>
      <c r="D75" s="958"/>
      <c r="E75" s="958"/>
      <c r="F75" s="958"/>
      <c r="G75" s="958"/>
      <c r="H75" s="958"/>
      <c r="I75" s="958"/>
      <c r="J75" s="958"/>
      <c r="K75" s="958"/>
      <c r="L75" s="958"/>
      <c r="M75" s="958"/>
      <c r="N75" s="958"/>
      <c r="O75" s="958"/>
      <c r="P75" s="959"/>
      <c r="Q75" s="963">
        <v>118</v>
      </c>
      <c r="R75" s="964"/>
      <c r="S75" s="964"/>
      <c r="T75" s="964"/>
      <c r="U75" s="914"/>
      <c r="V75" s="965">
        <v>113</v>
      </c>
      <c r="W75" s="964"/>
      <c r="X75" s="964"/>
      <c r="Y75" s="964"/>
      <c r="Z75" s="914"/>
      <c r="AA75" s="965">
        <v>6</v>
      </c>
      <c r="AB75" s="964"/>
      <c r="AC75" s="964"/>
      <c r="AD75" s="964"/>
      <c r="AE75" s="914"/>
      <c r="AF75" s="965">
        <v>6</v>
      </c>
      <c r="AG75" s="964"/>
      <c r="AH75" s="964"/>
      <c r="AI75" s="964"/>
      <c r="AJ75" s="914"/>
      <c r="AK75" s="915">
        <v>13</v>
      </c>
      <c r="AL75" s="915"/>
      <c r="AM75" s="915"/>
      <c r="AN75" s="915"/>
      <c r="AO75" s="915"/>
      <c r="AP75" s="915" t="s">
        <v>597</v>
      </c>
      <c r="AQ75" s="915"/>
      <c r="AR75" s="915"/>
      <c r="AS75" s="915"/>
      <c r="AT75" s="915"/>
      <c r="AU75" s="915" t="s">
        <v>597</v>
      </c>
      <c r="AV75" s="915"/>
      <c r="AW75" s="915"/>
      <c r="AX75" s="915"/>
      <c r="AY75" s="915"/>
      <c r="AZ75" s="961" t="s">
        <v>613</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598</v>
      </c>
      <c r="C76" s="958"/>
      <c r="D76" s="958"/>
      <c r="E76" s="958"/>
      <c r="F76" s="958"/>
      <c r="G76" s="958"/>
      <c r="H76" s="958"/>
      <c r="I76" s="958"/>
      <c r="J76" s="958"/>
      <c r="K76" s="958"/>
      <c r="L76" s="958"/>
      <c r="M76" s="958"/>
      <c r="N76" s="958"/>
      <c r="O76" s="958"/>
      <c r="P76" s="959"/>
      <c r="Q76" s="963">
        <v>1413</v>
      </c>
      <c r="R76" s="964"/>
      <c r="S76" s="964"/>
      <c r="T76" s="964"/>
      <c r="U76" s="914"/>
      <c r="V76" s="965">
        <v>1352</v>
      </c>
      <c r="W76" s="964"/>
      <c r="X76" s="964"/>
      <c r="Y76" s="964"/>
      <c r="Z76" s="914"/>
      <c r="AA76" s="965">
        <v>61</v>
      </c>
      <c r="AB76" s="964"/>
      <c r="AC76" s="964"/>
      <c r="AD76" s="964"/>
      <c r="AE76" s="914"/>
      <c r="AF76" s="965">
        <v>61</v>
      </c>
      <c r="AG76" s="964"/>
      <c r="AH76" s="964"/>
      <c r="AI76" s="964"/>
      <c r="AJ76" s="914"/>
      <c r="AK76" s="965">
        <v>21</v>
      </c>
      <c r="AL76" s="964"/>
      <c r="AM76" s="964"/>
      <c r="AN76" s="964"/>
      <c r="AO76" s="914"/>
      <c r="AP76" s="965">
        <v>2159</v>
      </c>
      <c r="AQ76" s="964"/>
      <c r="AR76" s="964"/>
      <c r="AS76" s="964"/>
      <c r="AT76" s="914"/>
      <c r="AU76" s="915">
        <v>491</v>
      </c>
      <c r="AV76" s="915"/>
      <c r="AW76" s="915"/>
      <c r="AX76" s="915"/>
      <c r="AY76" s="915"/>
      <c r="AZ76" s="961" t="s">
        <v>600</v>
      </c>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SUM(AF68:AF76)</f>
        <v>8173</v>
      </c>
      <c r="AG88" s="926"/>
      <c r="AH88" s="926"/>
      <c r="AI88" s="926"/>
      <c r="AJ88" s="926"/>
      <c r="AK88" s="923"/>
      <c r="AL88" s="923"/>
      <c r="AM88" s="923"/>
      <c r="AN88" s="923"/>
      <c r="AO88" s="923"/>
      <c r="AP88" s="926">
        <f>SUM(AP68:AP76)</f>
        <v>2234</v>
      </c>
      <c r="AQ88" s="926"/>
      <c r="AR88" s="926"/>
      <c r="AS88" s="926"/>
      <c r="AT88" s="926"/>
      <c r="AU88" s="926">
        <f>SUM(AU68:AU76)</f>
        <v>513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SUM(CR7:CR9)</f>
        <v>6</v>
      </c>
      <c r="CS102" s="934"/>
      <c r="CT102" s="934"/>
      <c r="CU102" s="934"/>
      <c r="CV102" s="977"/>
      <c r="CW102" s="976">
        <f>SUM(CW7:CW9)</f>
        <v>11</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306</v>
      </c>
      <c r="AG109" s="979"/>
      <c r="AH109" s="979"/>
      <c r="AI109" s="979"/>
      <c r="AJ109" s="980"/>
      <c r="AK109" s="978" t="s">
        <v>305</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306</v>
      </c>
      <c r="BW109" s="979"/>
      <c r="BX109" s="979"/>
      <c r="BY109" s="979"/>
      <c r="BZ109" s="980"/>
      <c r="CA109" s="978" t="s">
        <v>305</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306</v>
      </c>
      <c r="DM109" s="979"/>
      <c r="DN109" s="979"/>
      <c r="DO109" s="979"/>
      <c r="DP109" s="980"/>
      <c r="DQ109" s="978" t="s">
        <v>305</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1314076</v>
      </c>
      <c r="AB110" s="986"/>
      <c r="AC110" s="986"/>
      <c r="AD110" s="986"/>
      <c r="AE110" s="987"/>
      <c r="AF110" s="988">
        <v>970894</v>
      </c>
      <c r="AG110" s="986"/>
      <c r="AH110" s="986"/>
      <c r="AI110" s="986"/>
      <c r="AJ110" s="987"/>
      <c r="AK110" s="988">
        <v>946374</v>
      </c>
      <c r="AL110" s="986"/>
      <c r="AM110" s="986"/>
      <c r="AN110" s="986"/>
      <c r="AO110" s="987"/>
      <c r="AP110" s="989">
        <v>9.6999999999999993</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11710391</v>
      </c>
      <c r="BR110" s="1021"/>
      <c r="BS110" s="1021"/>
      <c r="BT110" s="1021"/>
      <c r="BU110" s="1021"/>
      <c r="BV110" s="1021">
        <v>11524902</v>
      </c>
      <c r="BW110" s="1021"/>
      <c r="BX110" s="1021"/>
      <c r="BY110" s="1021"/>
      <c r="BZ110" s="1021"/>
      <c r="CA110" s="1021">
        <v>11632441</v>
      </c>
      <c r="CB110" s="1021"/>
      <c r="CC110" s="1021"/>
      <c r="CD110" s="1021"/>
      <c r="CE110" s="1021"/>
      <c r="CF110" s="1035">
        <v>119.6</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391</v>
      </c>
      <c r="DH110" s="1021"/>
      <c r="DI110" s="1021"/>
      <c r="DJ110" s="1021"/>
      <c r="DK110" s="1021"/>
      <c r="DL110" s="1021" t="s">
        <v>438</v>
      </c>
      <c r="DM110" s="1021"/>
      <c r="DN110" s="1021"/>
      <c r="DO110" s="1021"/>
      <c r="DP110" s="1021"/>
      <c r="DQ110" s="1021" t="s">
        <v>391</v>
      </c>
      <c r="DR110" s="1021"/>
      <c r="DS110" s="1021"/>
      <c r="DT110" s="1021"/>
      <c r="DU110" s="1021"/>
      <c r="DV110" s="1022" t="s">
        <v>391</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391</v>
      </c>
      <c r="AG111" s="1028"/>
      <c r="AH111" s="1028"/>
      <c r="AI111" s="1028"/>
      <c r="AJ111" s="1029"/>
      <c r="AK111" s="1030" t="s">
        <v>440</v>
      </c>
      <c r="AL111" s="1028"/>
      <c r="AM111" s="1028"/>
      <c r="AN111" s="1028"/>
      <c r="AO111" s="1029"/>
      <c r="AP111" s="1031" t="s">
        <v>391</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t="s">
        <v>391</v>
      </c>
      <c r="BR111" s="1014"/>
      <c r="BS111" s="1014"/>
      <c r="BT111" s="1014"/>
      <c r="BU111" s="1014"/>
      <c r="BV111" s="1014" t="s">
        <v>391</v>
      </c>
      <c r="BW111" s="1014"/>
      <c r="BX111" s="1014"/>
      <c r="BY111" s="1014"/>
      <c r="BZ111" s="1014"/>
      <c r="CA111" s="1014" t="s">
        <v>391</v>
      </c>
      <c r="CB111" s="1014"/>
      <c r="CC111" s="1014"/>
      <c r="CD111" s="1014"/>
      <c r="CE111" s="1014"/>
      <c r="CF111" s="1008" t="s">
        <v>391</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391</v>
      </c>
      <c r="DM111" s="1014"/>
      <c r="DN111" s="1014"/>
      <c r="DO111" s="1014"/>
      <c r="DP111" s="1014"/>
      <c r="DQ111" s="1014" t="s">
        <v>440</v>
      </c>
      <c r="DR111" s="1014"/>
      <c r="DS111" s="1014"/>
      <c r="DT111" s="1014"/>
      <c r="DU111" s="1014"/>
      <c r="DV111" s="1015" t="s">
        <v>391</v>
      </c>
      <c r="DW111" s="1015"/>
      <c r="DX111" s="1015"/>
      <c r="DY111" s="1015"/>
      <c r="DZ111" s="1016"/>
    </row>
    <row r="112" spans="1:131" s="247" customFormat="1" ht="26.25" customHeight="1" x14ac:dyDescent="0.15">
      <c r="A112" s="1046" t="s">
        <v>443</v>
      </c>
      <c r="B112" s="1047"/>
      <c r="C112" s="1044" t="s">
        <v>444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391</v>
      </c>
      <c r="AB112" s="1053"/>
      <c r="AC112" s="1053"/>
      <c r="AD112" s="1053"/>
      <c r="AE112" s="1054"/>
      <c r="AF112" s="1055" t="s">
        <v>391</v>
      </c>
      <c r="AG112" s="1053"/>
      <c r="AH112" s="1053"/>
      <c r="AI112" s="1053"/>
      <c r="AJ112" s="1054"/>
      <c r="AK112" s="1055" t="s">
        <v>391</v>
      </c>
      <c r="AL112" s="1053"/>
      <c r="AM112" s="1053"/>
      <c r="AN112" s="1053"/>
      <c r="AO112" s="1054"/>
      <c r="AP112" s="1056" t="s">
        <v>391</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1444785</v>
      </c>
      <c r="BR112" s="1014"/>
      <c r="BS112" s="1014"/>
      <c r="BT112" s="1014"/>
      <c r="BU112" s="1014"/>
      <c r="BV112" s="1014">
        <v>1337510</v>
      </c>
      <c r="BW112" s="1014"/>
      <c r="BX112" s="1014"/>
      <c r="BY112" s="1014"/>
      <c r="BZ112" s="1014"/>
      <c r="CA112" s="1014">
        <v>1174485</v>
      </c>
      <c r="CB112" s="1014"/>
      <c r="CC112" s="1014"/>
      <c r="CD112" s="1014"/>
      <c r="CE112" s="1014"/>
      <c r="CF112" s="1008">
        <v>12.1</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391</v>
      </c>
      <c r="DH112" s="1014"/>
      <c r="DI112" s="1014"/>
      <c r="DJ112" s="1014"/>
      <c r="DK112" s="1014"/>
      <c r="DL112" s="1014" t="s">
        <v>391</v>
      </c>
      <c r="DM112" s="1014"/>
      <c r="DN112" s="1014"/>
      <c r="DO112" s="1014"/>
      <c r="DP112" s="1014"/>
      <c r="DQ112" s="1014" t="s">
        <v>391</v>
      </c>
      <c r="DR112" s="1014"/>
      <c r="DS112" s="1014"/>
      <c r="DT112" s="1014"/>
      <c r="DU112" s="1014"/>
      <c r="DV112" s="1015" t="s">
        <v>391</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125298</v>
      </c>
      <c r="AB113" s="1028"/>
      <c r="AC113" s="1028"/>
      <c r="AD113" s="1028"/>
      <c r="AE113" s="1029"/>
      <c r="AF113" s="1030">
        <v>122423</v>
      </c>
      <c r="AG113" s="1028"/>
      <c r="AH113" s="1028"/>
      <c r="AI113" s="1028"/>
      <c r="AJ113" s="1029"/>
      <c r="AK113" s="1030">
        <v>109501</v>
      </c>
      <c r="AL113" s="1028"/>
      <c r="AM113" s="1028"/>
      <c r="AN113" s="1028"/>
      <c r="AO113" s="1029"/>
      <c r="AP113" s="1031">
        <v>1.1000000000000001</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669409</v>
      </c>
      <c r="BR113" s="1014"/>
      <c r="BS113" s="1014"/>
      <c r="BT113" s="1014"/>
      <c r="BU113" s="1014"/>
      <c r="BV113" s="1014">
        <v>587435</v>
      </c>
      <c r="BW113" s="1014"/>
      <c r="BX113" s="1014"/>
      <c r="BY113" s="1014"/>
      <c r="BZ113" s="1014"/>
      <c r="CA113" s="1014">
        <v>512751</v>
      </c>
      <c r="CB113" s="1014"/>
      <c r="CC113" s="1014"/>
      <c r="CD113" s="1014"/>
      <c r="CE113" s="1014"/>
      <c r="CF113" s="1008">
        <v>5.3</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391</v>
      </c>
      <c r="DH113" s="1053"/>
      <c r="DI113" s="1053"/>
      <c r="DJ113" s="1053"/>
      <c r="DK113" s="1054"/>
      <c r="DL113" s="1055" t="s">
        <v>391</v>
      </c>
      <c r="DM113" s="1053"/>
      <c r="DN113" s="1053"/>
      <c r="DO113" s="1053"/>
      <c r="DP113" s="1054"/>
      <c r="DQ113" s="1055" t="s">
        <v>391</v>
      </c>
      <c r="DR113" s="1053"/>
      <c r="DS113" s="1053"/>
      <c r="DT113" s="1053"/>
      <c r="DU113" s="1054"/>
      <c r="DV113" s="1056" t="s">
        <v>450</v>
      </c>
      <c r="DW113" s="1057"/>
      <c r="DX113" s="1057"/>
      <c r="DY113" s="1057"/>
      <c r="DZ113" s="1058"/>
    </row>
    <row r="114" spans="1:130" s="247" customFormat="1" ht="26.25" customHeight="1" x14ac:dyDescent="0.15">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74087</v>
      </c>
      <c r="AB114" s="1053"/>
      <c r="AC114" s="1053"/>
      <c r="AD114" s="1053"/>
      <c r="AE114" s="1054"/>
      <c r="AF114" s="1055">
        <v>76177</v>
      </c>
      <c r="AG114" s="1053"/>
      <c r="AH114" s="1053"/>
      <c r="AI114" s="1053"/>
      <c r="AJ114" s="1054"/>
      <c r="AK114" s="1055">
        <v>56545</v>
      </c>
      <c r="AL114" s="1053"/>
      <c r="AM114" s="1053"/>
      <c r="AN114" s="1053"/>
      <c r="AO114" s="1054"/>
      <c r="AP114" s="1056">
        <v>0.6</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t="s">
        <v>391</v>
      </c>
      <c r="BR114" s="1014"/>
      <c r="BS114" s="1014"/>
      <c r="BT114" s="1014"/>
      <c r="BU114" s="1014"/>
      <c r="BV114" s="1014" t="s">
        <v>450</v>
      </c>
      <c r="BW114" s="1014"/>
      <c r="BX114" s="1014"/>
      <c r="BY114" s="1014"/>
      <c r="BZ114" s="1014"/>
      <c r="CA114" s="1014" t="s">
        <v>391</v>
      </c>
      <c r="CB114" s="1014"/>
      <c r="CC114" s="1014"/>
      <c r="CD114" s="1014"/>
      <c r="CE114" s="1014"/>
      <c r="CF114" s="1008" t="s">
        <v>391</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391</v>
      </c>
      <c r="DM114" s="1053"/>
      <c r="DN114" s="1053"/>
      <c r="DO114" s="1053"/>
      <c r="DP114" s="1054"/>
      <c r="DQ114" s="1055" t="s">
        <v>391</v>
      </c>
      <c r="DR114" s="1053"/>
      <c r="DS114" s="1053"/>
      <c r="DT114" s="1053"/>
      <c r="DU114" s="1054"/>
      <c r="DV114" s="1056" t="s">
        <v>391</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454</v>
      </c>
      <c r="AB115" s="1028"/>
      <c r="AC115" s="1028"/>
      <c r="AD115" s="1028"/>
      <c r="AE115" s="1029"/>
      <c r="AF115" s="1030" t="s">
        <v>391</v>
      </c>
      <c r="AG115" s="1028"/>
      <c r="AH115" s="1028"/>
      <c r="AI115" s="1028"/>
      <c r="AJ115" s="1029"/>
      <c r="AK115" s="1030" t="s">
        <v>440</v>
      </c>
      <c r="AL115" s="1028"/>
      <c r="AM115" s="1028"/>
      <c r="AN115" s="1028"/>
      <c r="AO115" s="1029"/>
      <c r="AP115" s="1031" t="s">
        <v>391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391</v>
      </c>
      <c r="BR115" s="1014"/>
      <c r="BS115" s="1014"/>
      <c r="BT115" s="1014"/>
      <c r="BU115" s="1014"/>
      <c r="BV115" s="1014" t="s">
        <v>391</v>
      </c>
      <c r="BW115" s="1014"/>
      <c r="BX115" s="1014"/>
      <c r="BY115" s="1014"/>
      <c r="BZ115" s="1014"/>
      <c r="CA115" s="1014" t="s">
        <v>391</v>
      </c>
      <c r="CB115" s="1014"/>
      <c r="CC115" s="1014"/>
      <c r="CD115" s="1014"/>
      <c r="CE115" s="1014"/>
      <c r="CF115" s="1008" t="s">
        <v>391</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391</v>
      </c>
      <c r="DH115" s="1053"/>
      <c r="DI115" s="1053"/>
      <c r="DJ115" s="1053"/>
      <c r="DK115" s="1054"/>
      <c r="DL115" s="1055" t="s">
        <v>391</v>
      </c>
      <c r="DM115" s="1053"/>
      <c r="DN115" s="1053"/>
      <c r="DO115" s="1053"/>
      <c r="DP115" s="1054"/>
      <c r="DQ115" s="1055" t="s">
        <v>440</v>
      </c>
      <c r="DR115" s="1053"/>
      <c r="DS115" s="1053"/>
      <c r="DT115" s="1053"/>
      <c r="DU115" s="1054"/>
      <c r="DV115" s="1056" t="s">
        <v>391</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391</v>
      </c>
      <c r="AB116" s="1053"/>
      <c r="AC116" s="1053"/>
      <c r="AD116" s="1053"/>
      <c r="AE116" s="1054"/>
      <c r="AF116" s="1055" t="s">
        <v>450</v>
      </c>
      <c r="AG116" s="1053"/>
      <c r="AH116" s="1053"/>
      <c r="AI116" s="1053"/>
      <c r="AJ116" s="1054"/>
      <c r="AK116" s="1055" t="s">
        <v>391</v>
      </c>
      <c r="AL116" s="1053"/>
      <c r="AM116" s="1053"/>
      <c r="AN116" s="1053"/>
      <c r="AO116" s="1054"/>
      <c r="AP116" s="1056" t="s">
        <v>391</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391</v>
      </c>
      <c r="BW116" s="1014"/>
      <c r="BX116" s="1014"/>
      <c r="BY116" s="1014"/>
      <c r="BZ116" s="1014"/>
      <c r="CA116" s="1014" t="s">
        <v>391</v>
      </c>
      <c r="CB116" s="1014"/>
      <c r="CC116" s="1014"/>
      <c r="CD116" s="1014"/>
      <c r="CE116" s="1014"/>
      <c r="CF116" s="1008" t="s">
        <v>391</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391</v>
      </c>
      <c r="DM116" s="1053"/>
      <c r="DN116" s="1053"/>
      <c r="DO116" s="1053"/>
      <c r="DP116" s="1054"/>
      <c r="DQ116" s="1055" t="s">
        <v>391</v>
      </c>
      <c r="DR116" s="1053"/>
      <c r="DS116" s="1053"/>
      <c r="DT116" s="1053"/>
      <c r="DU116" s="1054"/>
      <c r="DV116" s="1056" t="s">
        <v>391</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1513461</v>
      </c>
      <c r="AB117" s="1071"/>
      <c r="AC117" s="1071"/>
      <c r="AD117" s="1071"/>
      <c r="AE117" s="1072"/>
      <c r="AF117" s="1073">
        <v>1169494</v>
      </c>
      <c r="AG117" s="1071"/>
      <c r="AH117" s="1071"/>
      <c r="AI117" s="1071"/>
      <c r="AJ117" s="1072"/>
      <c r="AK117" s="1073">
        <v>1112420</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391</v>
      </c>
      <c r="BR117" s="1014"/>
      <c r="BS117" s="1014"/>
      <c r="BT117" s="1014"/>
      <c r="BU117" s="1014"/>
      <c r="BV117" s="1014" t="s">
        <v>391</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391</v>
      </c>
      <c r="DH117" s="1053"/>
      <c r="DI117" s="1053"/>
      <c r="DJ117" s="1053"/>
      <c r="DK117" s="1054"/>
      <c r="DL117" s="1055" t="s">
        <v>391</v>
      </c>
      <c r="DM117" s="1053"/>
      <c r="DN117" s="1053"/>
      <c r="DO117" s="1053"/>
      <c r="DP117" s="1054"/>
      <c r="DQ117" s="1055" t="s">
        <v>391</v>
      </c>
      <c r="DR117" s="1053"/>
      <c r="DS117" s="1053"/>
      <c r="DT117" s="1053"/>
      <c r="DU117" s="1054"/>
      <c r="DV117" s="1056" t="s">
        <v>391</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306</v>
      </c>
      <c r="AG118" s="979"/>
      <c r="AH118" s="979"/>
      <c r="AI118" s="979"/>
      <c r="AJ118" s="980"/>
      <c r="AK118" s="978" t="s">
        <v>305</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391</v>
      </c>
      <c r="BR118" s="1092"/>
      <c r="BS118" s="1092"/>
      <c r="BT118" s="1092"/>
      <c r="BU118" s="1092"/>
      <c r="BV118" s="1092" t="s">
        <v>391</v>
      </c>
      <c r="BW118" s="1092"/>
      <c r="BX118" s="1092"/>
      <c r="BY118" s="1092"/>
      <c r="BZ118" s="1092"/>
      <c r="CA118" s="1092" t="s">
        <v>454</v>
      </c>
      <c r="CB118" s="1092"/>
      <c r="CC118" s="1092"/>
      <c r="CD118" s="1092"/>
      <c r="CE118" s="1092"/>
      <c r="CF118" s="1008" t="s">
        <v>391</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391</v>
      </c>
      <c r="DH118" s="1053"/>
      <c r="DI118" s="1053"/>
      <c r="DJ118" s="1053"/>
      <c r="DK118" s="1054"/>
      <c r="DL118" s="1055" t="s">
        <v>391</v>
      </c>
      <c r="DM118" s="1053"/>
      <c r="DN118" s="1053"/>
      <c r="DO118" s="1053"/>
      <c r="DP118" s="1054"/>
      <c r="DQ118" s="1055" t="s">
        <v>454</v>
      </c>
      <c r="DR118" s="1053"/>
      <c r="DS118" s="1053"/>
      <c r="DT118" s="1053"/>
      <c r="DU118" s="1054"/>
      <c r="DV118" s="1056" t="s">
        <v>391</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391</v>
      </c>
      <c r="AB119" s="986"/>
      <c r="AC119" s="986"/>
      <c r="AD119" s="986"/>
      <c r="AE119" s="987"/>
      <c r="AF119" s="988" t="s">
        <v>391</v>
      </c>
      <c r="AG119" s="986"/>
      <c r="AH119" s="986"/>
      <c r="AI119" s="986"/>
      <c r="AJ119" s="987"/>
      <c r="AK119" s="988" t="s">
        <v>391</v>
      </c>
      <c r="AL119" s="986"/>
      <c r="AM119" s="986"/>
      <c r="AN119" s="986"/>
      <c r="AO119" s="987"/>
      <c r="AP119" s="989" t="s">
        <v>391</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466</v>
      </c>
      <c r="BP119" s="1100"/>
      <c r="BQ119" s="1091">
        <v>13824585</v>
      </c>
      <c r="BR119" s="1092"/>
      <c r="BS119" s="1092"/>
      <c r="BT119" s="1092"/>
      <c r="BU119" s="1092"/>
      <c r="BV119" s="1092">
        <v>13449847</v>
      </c>
      <c r="BW119" s="1092"/>
      <c r="BX119" s="1092"/>
      <c r="BY119" s="1092"/>
      <c r="BZ119" s="1092"/>
      <c r="CA119" s="1092">
        <v>13319677</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391</v>
      </c>
      <c r="DH119" s="1078"/>
      <c r="DI119" s="1078"/>
      <c r="DJ119" s="1078"/>
      <c r="DK119" s="1079"/>
      <c r="DL119" s="1077" t="s">
        <v>391</v>
      </c>
      <c r="DM119" s="1078"/>
      <c r="DN119" s="1078"/>
      <c r="DO119" s="1078"/>
      <c r="DP119" s="1079"/>
      <c r="DQ119" s="1077" t="s">
        <v>468</v>
      </c>
      <c r="DR119" s="1078"/>
      <c r="DS119" s="1078"/>
      <c r="DT119" s="1078"/>
      <c r="DU119" s="1079"/>
      <c r="DV119" s="1080" t="s">
        <v>391</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450</v>
      </c>
      <c r="AG120" s="1053"/>
      <c r="AH120" s="1053"/>
      <c r="AI120" s="1053"/>
      <c r="AJ120" s="1054"/>
      <c r="AK120" s="1055" t="s">
        <v>391</v>
      </c>
      <c r="AL120" s="1053"/>
      <c r="AM120" s="1053"/>
      <c r="AN120" s="1053"/>
      <c r="AO120" s="1054"/>
      <c r="AP120" s="1056" t="s">
        <v>391</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11045594</v>
      </c>
      <c r="BR120" s="1021"/>
      <c r="BS120" s="1021"/>
      <c r="BT120" s="1021"/>
      <c r="BU120" s="1021"/>
      <c r="BV120" s="1021">
        <v>11031597</v>
      </c>
      <c r="BW120" s="1021"/>
      <c r="BX120" s="1021"/>
      <c r="BY120" s="1021"/>
      <c r="BZ120" s="1021"/>
      <c r="CA120" s="1021">
        <v>11918164</v>
      </c>
      <c r="CB120" s="1021"/>
      <c r="CC120" s="1021"/>
      <c r="CD120" s="1021"/>
      <c r="CE120" s="1021"/>
      <c r="CF120" s="1035">
        <v>122.6</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t="s">
        <v>391</v>
      </c>
      <c r="DH120" s="1021"/>
      <c r="DI120" s="1021"/>
      <c r="DJ120" s="1021"/>
      <c r="DK120" s="1021"/>
      <c r="DL120" s="1021" t="s">
        <v>391</v>
      </c>
      <c r="DM120" s="1021"/>
      <c r="DN120" s="1021"/>
      <c r="DO120" s="1021"/>
      <c r="DP120" s="1021"/>
      <c r="DQ120" s="1021">
        <v>1106625</v>
      </c>
      <c r="DR120" s="1021"/>
      <c r="DS120" s="1021"/>
      <c r="DT120" s="1021"/>
      <c r="DU120" s="1021"/>
      <c r="DV120" s="1022">
        <v>11.4</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391</v>
      </c>
      <c r="AB121" s="1053"/>
      <c r="AC121" s="1053"/>
      <c r="AD121" s="1053"/>
      <c r="AE121" s="1054"/>
      <c r="AF121" s="1055" t="s">
        <v>391</v>
      </c>
      <c r="AG121" s="1053"/>
      <c r="AH121" s="1053"/>
      <c r="AI121" s="1053"/>
      <c r="AJ121" s="1054"/>
      <c r="AK121" s="1055" t="s">
        <v>468</v>
      </c>
      <c r="AL121" s="1053"/>
      <c r="AM121" s="1053"/>
      <c r="AN121" s="1053"/>
      <c r="AO121" s="1054"/>
      <c r="AP121" s="1056" t="s">
        <v>391</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4380</v>
      </c>
      <c r="BR121" s="1014"/>
      <c r="BS121" s="1014"/>
      <c r="BT121" s="1014"/>
      <c r="BU121" s="1014"/>
      <c r="BV121" s="1014" t="s">
        <v>391</v>
      </c>
      <c r="BW121" s="1014"/>
      <c r="BX121" s="1014"/>
      <c r="BY121" s="1014"/>
      <c r="BZ121" s="1014"/>
      <c r="CA121" s="1014" t="s">
        <v>391</v>
      </c>
      <c r="CB121" s="1014"/>
      <c r="CC121" s="1014"/>
      <c r="CD121" s="1014"/>
      <c r="CE121" s="1014"/>
      <c r="CF121" s="1008" t="s">
        <v>391</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75821</v>
      </c>
      <c r="DH121" s="1014"/>
      <c r="DI121" s="1014"/>
      <c r="DJ121" s="1014"/>
      <c r="DK121" s="1014"/>
      <c r="DL121" s="1014">
        <v>67141</v>
      </c>
      <c r="DM121" s="1014"/>
      <c r="DN121" s="1014"/>
      <c r="DO121" s="1014"/>
      <c r="DP121" s="1014"/>
      <c r="DQ121" s="1014">
        <v>58194</v>
      </c>
      <c r="DR121" s="1014"/>
      <c r="DS121" s="1014"/>
      <c r="DT121" s="1014"/>
      <c r="DU121" s="1014"/>
      <c r="DV121" s="1015">
        <v>0.6</v>
      </c>
      <c r="DW121" s="1015"/>
      <c r="DX121" s="1015"/>
      <c r="DY121" s="1015"/>
      <c r="DZ121" s="1016"/>
    </row>
    <row r="122" spans="1:130" s="247" customFormat="1" ht="26.25" customHeight="1" x14ac:dyDescent="0.15">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391</v>
      </c>
      <c r="AB122" s="1053"/>
      <c r="AC122" s="1053"/>
      <c r="AD122" s="1053"/>
      <c r="AE122" s="1054"/>
      <c r="AF122" s="1055" t="s">
        <v>468</v>
      </c>
      <c r="AG122" s="1053"/>
      <c r="AH122" s="1053"/>
      <c r="AI122" s="1053"/>
      <c r="AJ122" s="1054"/>
      <c r="AK122" s="1055" t="s">
        <v>391</v>
      </c>
      <c r="AL122" s="1053"/>
      <c r="AM122" s="1053"/>
      <c r="AN122" s="1053"/>
      <c r="AO122" s="1054"/>
      <c r="AP122" s="1056" t="s">
        <v>391</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13418704</v>
      </c>
      <c r="BR122" s="1092"/>
      <c r="BS122" s="1092"/>
      <c r="BT122" s="1092"/>
      <c r="BU122" s="1092"/>
      <c r="BV122" s="1092">
        <v>13083537</v>
      </c>
      <c r="BW122" s="1092"/>
      <c r="BX122" s="1092"/>
      <c r="BY122" s="1092"/>
      <c r="BZ122" s="1092"/>
      <c r="CA122" s="1092">
        <v>12780521</v>
      </c>
      <c r="CB122" s="1092"/>
      <c r="CC122" s="1092"/>
      <c r="CD122" s="1092"/>
      <c r="CE122" s="1092"/>
      <c r="CF122" s="1112">
        <v>131.4</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v>6886</v>
      </c>
      <c r="DH122" s="1014"/>
      <c r="DI122" s="1014"/>
      <c r="DJ122" s="1014"/>
      <c r="DK122" s="1014"/>
      <c r="DL122" s="1014">
        <v>7257</v>
      </c>
      <c r="DM122" s="1014"/>
      <c r="DN122" s="1014"/>
      <c r="DO122" s="1014"/>
      <c r="DP122" s="1014"/>
      <c r="DQ122" s="1014">
        <v>9666</v>
      </c>
      <c r="DR122" s="1014"/>
      <c r="DS122" s="1014"/>
      <c r="DT122" s="1014"/>
      <c r="DU122" s="1014"/>
      <c r="DV122" s="1015">
        <v>0.1</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454</v>
      </c>
      <c r="AB123" s="1053"/>
      <c r="AC123" s="1053"/>
      <c r="AD123" s="1053"/>
      <c r="AE123" s="1054"/>
      <c r="AF123" s="1055" t="s">
        <v>391</v>
      </c>
      <c r="AG123" s="1053"/>
      <c r="AH123" s="1053"/>
      <c r="AI123" s="1053"/>
      <c r="AJ123" s="1054"/>
      <c r="AK123" s="1055" t="s">
        <v>438</v>
      </c>
      <c r="AL123" s="1053"/>
      <c r="AM123" s="1053"/>
      <c r="AN123" s="1053"/>
      <c r="AO123" s="1054"/>
      <c r="AP123" s="1056" t="s">
        <v>391</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478</v>
      </c>
      <c r="BP123" s="1100"/>
      <c r="BQ123" s="1159">
        <v>24468678</v>
      </c>
      <c r="BR123" s="1160"/>
      <c r="BS123" s="1160"/>
      <c r="BT123" s="1160"/>
      <c r="BU123" s="1160"/>
      <c r="BV123" s="1160">
        <v>24115134</v>
      </c>
      <c r="BW123" s="1160"/>
      <c r="BX123" s="1160"/>
      <c r="BY123" s="1160"/>
      <c r="BZ123" s="1160"/>
      <c r="CA123" s="1160">
        <v>24698685</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391</v>
      </c>
      <c r="DH123" s="1053"/>
      <c r="DI123" s="1053"/>
      <c r="DJ123" s="1053"/>
      <c r="DK123" s="1054"/>
      <c r="DL123" s="1055" t="s">
        <v>391</v>
      </c>
      <c r="DM123" s="1053"/>
      <c r="DN123" s="1053"/>
      <c r="DO123" s="1053"/>
      <c r="DP123" s="1054"/>
      <c r="DQ123" s="1055" t="s">
        <v>391</v>
      </c>
      <c r="DR123" s="1053"/>
      <c r="DS123" s="1053"/>
      <c r="DT123" s="1053"/>
      <c r="DU123" s="1054"/>
      <c r="DV123" s="1056" t="s">
        <v>391</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391</v>
      </c>
      <c r="AB124" s="1053"/>
      <c r="AC124" s="1053"/>
      <c r="AD124" s="1053"/>
      <c r="AE124" s="1054"/>
      <c r="AF124" s="1055" t="s">
        <v>450</v>
      </c>
      <c r="AG124" s="1053"/>
      <c r="AH124" s="1053"/>
      <c r="AI124" s="1053"/>
      <c r="AJ124" s="1054"/>
      <c r="AK124" s="1055" t="s">
        <v>391</v>
      </c>
      <c r="AL124" s="1053"/>
      <c r="AM124" s="1053"/>
      <c r="AN124" s="1053"/>
      <c r="AO124" s="1054"/>
      <c r="AP124" s="1056" t="s">
        <v>468</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391</v>
      </c>
      <c r="BR124" s="1122"/>
      <c r="BS124" s="1122"/>
      <c r="BT124" s="1122"/>
      <c r="BU124" s="1122"/>
      <c r="BV124" s="1122" t="s">
        <v>391</v>
      </c>
      <c r="BW124" s="1122"/>
      <c r="BX124" s="1122"/>
      <c r="BY124" s="1122"/>
      <c r="BZ124" s="1122"/>
      <c r="CA124" s="1122" t="s">
        <v>391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1362078</v>
      </c>
      <c r="DH124" s="1078"/>
      <c r="DI124" s="1078"/>
      <c r="DJ124" s="1078"/>
      <c r="DK124" s="1079"/>
      <c r="DL124" s="1077">
        <v>1263112</v>
      </c>
      <c r="DM124" s="1078"/>
      <c r="DN124" s="1078"/>
      <c r="DO124" s="1078"/>
      <c r="DP124" s="1079"/>
      <c r="DQ124" s="1077" t="s">
        <v>391</v>
      </c>
      <c r="DR124" s="1078"/>
      <c r="DS124" s="1078"/>
      <c r="DT124" s="1078"/>
      <c r="DU124" s="1079"/>
      <c r="DV124" s="1080" t="s">
        <v>391</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450</v>
      </c>
      <c r="AB125" s="1053"/>
      <c r="AC125" s="1053"/>
      <c r="AD125" s="1053"/>
      <c r="AE125" s="1054"/>
      <c r="AF125" s="1055" t="s">
        <v>438</v>
      </c>
      <c r="AG125" s="1053"/>
      <c r="AH125" s="1053"/>
      <c r="AI125" s="1053"/>
      <c r="AJ125" s="1054"/>
      <c r="AK125" s="1055" t="s">
        <v>391</v>
      </c>
      <c r="AL125" s="1053"/>
      <c r="AM125" s="1053"/>
      <c r="AN125" s="1053"/>
      <c r="AO125" s="1054"/>
      <c r="AP125" s="1056" t="s">
        <v>391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391</v>
      </c>
      <c r="DH125" s="1021"/>
      <c r="DI125" s="1021"/>
      <c r="DJ125" s="1021"/>
      <c r="DK125" s="1021"/>
      <c r="DL125" s="1021" t="s">
        <v>391</v>
      </c>
      <c r="DM125" s="1021"/>
      <c r="DN125" s="1021"/>
      <c r="DO125" s="1021"/>
      <c r="DP125" s="1021"/>
      <c r="DQ125" s="1021" t="s">
        <v>391</v>
      </c>
      <c r="DR125" s="1021"/>
      <c r="DS125" s="1021"/>
      <c r="DT125" s="1021"/>
      <c r="DU125" s="1021"/>
      <c r="DV125" s="1022" t="s">
        <v>450</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440</v>
      </c>
      <c r="AB126" s="1053"/>
      <c r="AC126" s="1053"/>
      <c r="AD126" s="1053"/>
      <c r="AE126" s="1054"/>
      <c r="AF126" s="1055" t="s">
        <v>391</v>
      </c>
      <c r="AG126" s="1053"/>
      <c r="AH126" s="1053"/>
      <c r="AI126" s="1053"/>
      <c r="AJ126" s="1054"/>
      <c r="AK126" s="1055" t="s">
        <v>391</v>
      </c>
      <c r="AL126" s="1053"/>
      <c r="AM126" s="1053"/>
      <c r="AN126" s="1053"/>
      <c r="AO126" s="1054"/>
      <c r="AP126" s="1056" t="s">
        <v>440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t="s">
        <v>391</v>
      </c>
      <c r="DH126" s="1014"/>
      <c r="DI126" s="1014"/>
      <c r="DJ126" s="1014"/>
      <c r="DK126" s="1014"/>
      <c r="DL126" s="1014" t="s">
        <v>391</v>
      </c>
      <c r="DM126" s="1014"/>
      <c r="DN126" s="1014"/>
      <c r="DO126" s="1014"/>
      <c r="DP126" s="1014"/>
      <c r="DQ126" s="1014" t="s">
        <v>391</v>
      </c>
      <c r="DR126" s="1014"/>
      <c r="DS126" s="1014"/>
      <c r="DT126" s="1014"/>
      <c r="DU126" s="1014"/>
      <c r="DV126" s="1015" t="s">
        <v>391</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391</v>
      </c>
      <c r="AB127" s="1053"/>
      <c r="AC127" s="1053"/>
      <c r="AD127" s="1053"/>
      <c r="AE127" s="1054"/>
      <c r="AF127" s="1055" t="s">
        <v>391</v>
      </c>
      <c r="AG127" s="1053"/>
      <c r="AH127" s="1053"/>
      <c r="AI127" s="1053"/>
      <c r="AJ127" s="1054"/>
      <c r="AK127" s="1055" t="s">
        <v>391</v>
      </c>
      <c r="AL127" s="1053"/>
      <c r="AM127" s="1053"/>
      <c r="AN127" s="1053"/>
      <c r="AO127" s="1054"/>
      <c r="AP127" s="1056" t="s">
        <v>391</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391</v>
      </c>
      <c r="DH127" s="1014"/>
      <c r="DI127" s="1014"/>
      <c r="DJ127" s="1014"/>
      <c r="DK127" s="1014"/>
      <c r="DL127" s="1014" t="s">
        <v>440</v>
      </c>
      <c r="DM127" s="1014"/>
      <c r="DN127" s="1014"/>
      <c r="DO127" s="1014"/>
      <c r="DP127" s="1014"/>
      <c r="DQ127" s="1014" t="s">
        <v>391</v>
      </c>
      <c r="DR127" s="1014"/>
      <c r="DS127" s="1014"/>
      <c r="DT127" s="1014"/>
      <c r="DU127" s="1014"/>
      <c r="DV127" s="1015" t="s">
        <v>391</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7114</v>
      </c>
      <c r="AB128" s="1142"/>
      <c r="AC128" s="1142"/>
      <c r="AD128" s="1142"/>
      <c r="AE128" s="1143"/>
      <c r="AF128" s="1144">
        <v>6920</v>
      </c>
      <c r="AG128" s="1142"/>
      <c r="AH128" s="1142"/>
      <c r="AI128" s="1142"/>
      <c r="AJ128" s="1143"/>
      <c r="AK128" s="1144" t="s">
        <v>438</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391</v>
      </c>
      <c r="BG128" s="1149"/>
      <c r="BH128" s="1149"/>
      <c r="BI128" s="1149"/>
      <c r="BJ128" s="1149"/>
      <c r="BK128" s="1149"/>
      <c r="BL128" s="1150"/>
      <c r="BM128" s="1148">
        <v>13.21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391</v>
      </c>
      <c r="DH128" s="1134"/>
      <c r="DI128" s="1134"/>
      <c r="DJ128" s="1134"/>
      <c r="DK128" s="1134"/>
      <c r="DL128" s="1134" t="s">
        <v>391</v>
      </c>
      <c r="DM128" s="1134"/>
      <c r="DN128" s="1134"/>
      <c r="DO128" s="1134"/>
      <c r="DP128" s="1134"/>
      <c r="DQ128" s="1134" t="s">
        <v>450</v>
      </c>
      <c r="DR128" s="1134"/>
      <c r="DS128" s="1134"/>
      <c r="DT128" s="1134"/>
      <c r="DU128" s="1134"/>
      <c r="DV128" s="1135" t="s">
        <v>391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11038934</v>
      </c>
      <c r="AB129" s="1053"/>
      <c r="AC129" s="1053"/>
      <c r="AD129" s="1053"/>
      <c r="AE129" s="1054"/>
      <c r="AF129" s="1055">
        <v>10833998</v>
      </c>
      <c r="AG129" s="1053"/>
      <c r="AH129" s="1053"/>
      <c r="AI129" s="1053"/>
      <c r="AJ129" s="1054"/>
      <c r="AK129" s="1055">
        <v>10806402</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497</v>
      </c>
      <c r="BG129" s="1163"/>
      <c r="BH129" s="1163"/>
      <c r="BI129" s="1163"/>
      <c r="BJ129" s="1163"/>
      <c r="BK129" s="1163"/>
      <c r="BL129" s="1164"/>
      <c r="BM129" s="1162">
        <v>18.21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1364270</v>
      </c>
      <c r="AB130" s="1053"/>
      <c r="AC130" s="1053"/>
      <c r="AD130" s="1053"/>
      <c r="AE130" s="1054"/>
      <c r="AF130" s="1055">
        <v>1147998</v>
      </c>
      <c r="AG130" s="1053"/>
      <c r="AH130" s="1053"/>
      <c r="AI130" s="1053"/>
      <c r="AJ130" s="1054"/>
      <c r="AK130" s="1055">
        <v>1082553</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0.6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9674664</v>
      </c>
      <c r="AB131" s="1078"/>
      <c r="AC131" s="1078"/>
      <c r="AD131" s="1078"/>
      <c r="AE131" s="1079"/>
      <c r="AF131" s="1077">
        <v>9686000</v>
      </c>
      <c r="AG131" s="1078"/>
      <c r="AH131" s="1078"/>
      <c r="AI131" s="1078"/>
      <c r="AJ131" s="1079"/>
      <c r="AK131" s="1077">
        <v>9723849</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t="s">
        <v>503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1.468547125</v>
      </c>
      <c r="AB132" s="1194"/>
      <c r="AC132" s="1194"/>
      <c r="AD132" s="1194"/>
      <c r="AE132" s="1195"/>
      <c r="AF132" s="1196">
        <v>0.15048523599999999</v>
      </c>
      <c r="AG132" s="1194"/>
      <c r="AH132" s="1194"/>
      <c r="AI132" s="1194"/>
      <c r="AJ132" s="1195"/>
      <c r="AK132" s="1196">
        <v>0.30715203400000002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1.6</v>
      </c>
      <c r="AB133" s="1177"/>
      <c r="AC133" s="1177"/>
      <c r="AD133" s="1177"/>
      <c r="AE133" s="1178"/>
      <c r="AF133" s="1176">
        <v>1.1000000000000001</v>
      </c>
      <c r="AG133" s="1177"/>
      <c r="AH133" s="1177"/>
      <c r="AI133" s="1177"/>
      <c r="AJ133" s="1178"/>
      <c r="AK133" s="1176">
        <v>0.6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BCE6PGrm+sx3Xq0N5rYki2xaHpSO0OkcugqtxBzZmBqAAljQaQaSxZOo99KrBcYqdf6nBbXKiy01x95bYzufg==" saltValue="WoBgQE0JJbeq8x+S1n1u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cFkj4lV0mu3pPEelK8fv1kS7ctPoKVhuXK9F+uDEzVAdrPvcsPdQLTdyJdmnozOicZYODNLMkqrLtFybV8y6Q==" saltValue="0Tw9sKI9TJClHWaXIJKc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0" zoomScaleNormal="100" zoomScaleSheetLayoutView="55" workbookViewId="0">
      <selection activeCell="AG74" sqref="AG7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3VgP2qGbVV3y2NaKk9yIyKexJuhnuF/TPve8UtU6sY7M8JYhStbJRRF0V9I8J2oflJcMwmGK6hzZmzlvWsgOA==" saltValue="4f0cQ4Y14RIBwflbdKMF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G74" sqref="AG7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515</v>
      </c>
      <c r="AL9" s="1217"/>
      <c r="AM9" s="1217"/>
      <c r="AN9" s="1218"/>
      <c r="AO9" s="313">
        <v>2560492</v>
      </c>
      <c r="AP9" s="313">
        <v>46508</v>
      </c>
      <c r="AQ9" s="314">
        <v>63299</v>
      </c>
      <c r="AR9" s="315">
        <v>-26.5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516</v>
      </c>
      <c r="AL10" s="1217"/>
      <c r="AM10" s="1217"/>
      <c r="AN10" s="1218"/>
      <c r="AO10" s="316">
        <v>419637</v>
      </c>
      <c r="AP10" s="316">
        <v>7622</v>
      </c>
      <c r="AQ10" s="317">
        <v>6012</v>
      </c>
      <c r="AR10" s="318">
        <v>26.8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517</v>
      </c>
      <c r="AL11" s="1217"/>
      <c r="AM11" s="1217"/>
      <c r="AN11" s="1218"/>
      <c r="AO11" s="316">
        <v>117780</v>
      </c>
      <c r="AP11" s="316">
        <v>2139</v>
      </c>
      <c r="AQ11" s="317">
        <v>6006</v>
      </c>
      <c r="AR11" s="318">
        <v>-64.400000000000006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518</v>
      </c>
      <c r="AL12" s="1217"/>
      <c r="AM12" s="1217"/>
      <c r="AN12" s="1218"/>
      <c r="AO12" s="316">
        <v>1434</v>
      </c>
      <c r="AP12" s="316">
        <v>26</v>
      </c>
      <c r="AQ12" s="317">
        <v>1513</v>
      </c>
      <c r="AR12" s="318">
        <v>-98.3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520</v>
      </c>
      <c r="AP13" s="316" t="s">
        <v>520</v>
      </c>
      <c r="AQ13" s="317">
        <v>6</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3845</v>
      </c>
      <c r="AP14" s="316">
        <v>70</v>
      </c>
      <c r="AQ14" s="317">
        <v>2299</v>
      </c>
      <c r="AR14" s="318">
        <v>-97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28750</v>
      </c>
      <c r="AP15" s="316">
        <v>522</v>
      </c>
      <c r="AQ15" s="317">
        <v>1728</v>
      </c>
      <c r="AR15" s="318">
        <v>-69.8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-181886</v>
      </c>
      <c r="AP16" s="316">
        <v>-3304</v>
      </c>
      <c r="AQ16" s="317">
        <v>-4986</v>
      </c>
      <c r="AR16" s="318">
        <v>-33.700000000000003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2950052</v>
      </c>
      <c r="AP17" s="316">
        <v>53584</v>
      </c>
      <c r="AQ17" s="317">
        <v>75877</v>
      </c>
      <c r="AR17" s="318">
        <v>-29.4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5.76</v>
      </c>
      <c r="AP21" s="329">
        <v>7.41</v>
      </c>
      <c r="AQ21" s="330">
        <v>-1.65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97.1</v>
      </c>
      <c r="AP22" s="334">
        <v>98.4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946374</v>
      </c>
      <c r="AP32" s="343">
        <v>17190</v>
      </c>
      <c r="AQ32" s="344">
        <v>39476</v>
      </c>
      <c r="AR32" s="345">
        <v>-56.5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535</v>
      </c>
      <c r="AL34" s="1228"/>
      <c r="AM34" s="1228"/>
      <c r="AN34" s="1229"/>
      <c r="AO34" s="343" t="s">
        <v>520</v>
      </c>
      <c r="AP34" s="343" t="s">
        <v>520</v>
      </c>
      <c r="AQ34" s="344">
        <v>57</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536</v>
      </c>
      <c r="AL35" s="1228"/>
      <c r="AM35" s="1228"/>
      <c r="AN35" s="1229"/>
      <c r="AO35" s="343">
        <v>109501</v>
      </c>
      <c r="AP35" s="343">
        <v>1989</v>
      </c>
      <c r="AQ35" s="344">
        <v>13586</v>
      </c>
      <c r="AR35" s="345">
        <v>-85.4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537</v>
      </c>
      <c r="AL36" s="1228"/>
      <c r="AM36" s="1228"/>
      <c r="AN36" s="1229"/>
      <c r="AO36" s="343">
        <v>56545</v>
      </c>
      <c r="AP36" s="343">
        <v>1027</v>
      </c>
      <c r="AQ36" s="344">
        <v>1761</v>
      </c>
      <c r="AR36" s="345">
        <v>-41.7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538</v>
      </c>
      <c r="AL37" s="1228"/>
      <c r="AM37" s="1228"/>
      <c r="AN37" s="1229"/>
      <c r="AO37" s="343" t="s">
        <v>520</v>
      </c>
      <c r="AP37" s="343" t="s">
        <v>520</v>
      </c>
      <c r="AQ37" s="344">
        <v>609</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539</v>
      </c>
      <c r="AL38" s="1231"/>
      <c r="AM38" s="1231"/>
      <c r="AN38" s="1232"/>
      <c r="AO38" s="346" t="s">
        <v>520</v>
      </c>
      <c r="AP38" s="346" t="s">
        <v>520</v>
      </c>
      <c r="AQ38" s="347">
        <v>1</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540</v>
      </c>
      <c r="AL39" s="1231"/>
      <c r="AM39" s="1231"/>
      <c r="AN39" s="1232"/>
      <c r="AO39" s="343" t="s">
        <v>520</v>
      </c>
      <c r="AP39" s="343" t="s">
        <v>520</v>
      </c>
      <c r="AQ39" s="344">
        <v>-5546</v>
      </c>
      <c r="AR39" s="345" t="s">
        <v>520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541</v>
      </c>
      <c r="AL40" s="1228"/>
      <c r="AM40" s="1228"/>
      <c r="AN40" s="1229"/>
      <c r="AO40" s="343">
        <v>-1082553</v>
      </c>
      <c r="AP40" s="343">
        <v>-19663</v>
      </c>
      <c r="AQ40" s="344">
        <v>-36890</v>
      </c>
      <c r="AR40" s="345">
        <v>-46.7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29867</v>
      </c>
      <c r="AP41" s="343">
        <v>542</v>
      </c>
      <c r="AQ41" s="344">
        <v>13053</v>
      </c>
      <c r="AR41" s="345">
        <v>-95.8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510</v>
      </c>
      <c r="AN49" s="1224" t="s">
        <v>545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3000528</v>
      </c>
      <c r="AN51" s="365">
        <v>56005</v>
      </c>
      <c r="AO51" s="366">
        <v>65</v>
      </c>
      <c r="AP51" s="367">
        <v>54227</v>
      </c>
      <c r="AQ51" s="368">
        <v>-18.2</v>
      </c>
      <c r="AR51" s="369">
        <v>83.2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2477791</v>
      </c>
      <c r="AN52" s="373">
        <v>46248</v>
      </c>
      <c r="AO52" s="374">
        <v>69.900000000000006</v>
      </c>
      <c r="AP52" s="375">
        <v>29694</v>
      </c>
      <c r="AQ52" s="376">
        <v>-6.7</v>
      </c>
      <c r="AR52" s="377">
        <v>76.599999999999994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2272340</v>
      </c>
      <c r="AN53" s="365">
        <v>42095</v>
      </c>
      <c r="AO53" s="366">
        <v>-24.8</v>
      </c>
      <c r="AP53" s="367">
        <v>57295</v>
      </c>
      <c r="AQ53" s="368">
        <v>5.7</v>
      </c>
      <c r="AR53" s="369">
        <v>-30.5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1787463</v>
      </c>
      <c r="AN54" s="373">
        <v>33113</v>
      </c>
      <c r="AO54" s="374">
        <v>-28.4</v>
      </c>
      <c r="AP54" s="375">
        <v>32771</v>
      </c>
      <c r="AQ54" s="376">
        <v>10.4</v>
      </c>
      <c r="AR54" s="377">
        <v>-38.799999999999997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2424654</v>
      </c>
      <c r="AN55" s="365">
        <v>44657</v>
      </c>
      <c r="AO55" s="366">
        <v>6.1</v>
      </c>
      <c r="AP55" s="367">
        <v>54110</v>
      </c>
      <c r="AQ55" s="368">
        <v>-5.6</v>
      </c>
      <c r="AR55" s="369">
        <v>11.7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1402704</v>
      </c>
      <c r="AN56" s="373">
        <v>25835</v>
      </c>
      <c r="AO56" s="374">
        <v>-22</v>
      </c>
      <c r="AP56" s="375">
        <v>30620</v>
      </c>
      <c r="AQ56" s="376">
        <v>-6.6</v>
      </c>
      <c r="AR56" s="377">
        <v>-15.4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2340014</v>
      </c>
      <c r="AN57" s="365">
        <v>42790</v>
      </c>
      <c r="AO57" s="366">
        <v>-4.2</v>
      </c>
      <c r="AP57" s="367">
        <v>54684</v>
      </c>
      <c r="AQ57" s="368">
        <v>1.1000000000000001</v>
      </c>
      <c r="AR57" s="369">
        <v>-5.3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1425624</v>
      </c>
      <c r="AN58" s="373">
        <v>26069</v>
      </c>
      <c r="AO58" s="374">
        <v>0.9</v>
      </c>
      <c r="AP58" s="375">
        <v>32829</v>
      </c>
      <c r="AQ58" s="376">
        <v>7.2</v>
      </c>
      <c r="AR58" s="377">
        <v>-6.3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1621899</v>
      </c>
      <c r="AN59" s="365">
        <v>29460</v>
      </c>
      <c r="AO59" s="366">
        <v>-31.2</v>
      </c>
      <c r="AP59" s="367">
        <v>62383</v>
      </c>
      <c r="AQ59" s="368">
        <v>14.1</v>
      </c>
      <c r="AR59" s="369">
        <v>-45.3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1166555</v>
      </c>
      <c r="AN60" s="373">
        <v>21189</v>
      </c>
      <c r="AO60" s="374">
        <v>-18.7</v>
      </c>
      <c r="AP60" s="375">
        <v>35325</v>
      </c>
      <c r="AQ60" s="376">
        <v>7.6</v>
      </c>
      <c r="AR60" s="377">
        <v>-26.3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2331887</v>
      </c>
      <c r="AN61" s="380">
        <v>43001</v>
      </c>
      <c r="AO61" s="381">
        <v>2.2000000000000002</v>
      </c>
      <c r="AP61" s="382">
        <v>56540</v>
      </c>
      <c r="AQ61" s="383">
        <v>-0.6</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1652027</v>
      </c>
      <c r="AN62" s="373">
        <v>30491</v>
      </c>
      <c r="AO62" s="374">
        <v>0.3</v>
      </c>
      <c r="AP62" s="375">
        <v>32248</v>
      </c>
      <c r="AQ62" s="376">
        <v>2.4</v>
      </c>
      <c r="AR62" s="377">
        <v>-2.1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8VFYT6dy0AC91RZf3bHV0BSBrCCCjgx+/x52cjfzW5mO2isa9hYNowvZpt3Xuvm812lZIOI8o3qkqaHNqa4jw==" saltValue="VqmVsoygZA8aJmQMNWYT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6rFndT+IgzfGIEq9bGC60FgkpLOTRMQF2tcjkZ/r5zNwy0h9DzPqarUTFHIRSuxK2yY0jF1f0B/tTo7CnzrSTg==" saltValue="RXpwumiQTjKkk4H62XZY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Sk4mYBd6Ec2/PX3FL5DwHLMElhMQvfsmUk547gpjK9XLPvqdIBsb9Kf4qhhA1vJ/7WYa+2S3bFsQxhNtr2KWjg==" saltValue="bYyx+y7BMKoWwkpHE5ao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48576" zoomScaleNormal="100" zoomScaleSheetLayoutView="100" workbookViewId="0">
      <selection activeCell="AG74" sqref="AG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21.71</v>
      </c>
      <c r="G47" s="12">
        <v>23.55</v>
      </c>
      <c r="H47" s="12">
        <v>23.5</v>
      </c>
      <c r="I47" s="12">
        <v>21.08</v>
      </c>
      <c r="J47" s="13">
        <v>24.98</v>
      </c>
    </row>
    <row r="48" spans="2:10" ht="57.75" customHeight="1" x14ac:dyDescent="0.15">
      <c r="B48" s="14"/>
      <c r="C48" s="1238" t="s">
        <v>4</v>
      </c>
      <c r="D48" s="1238"/>
      <c r="E48" s="1239"/>
      <c r="F48" s="15">
        <v>8.3699999999999992</v>
      </c>
      <c r="G48" s="16">
        <v>6.38</v>
      </c>
      <c r="H48" s="16">
        <v>6.22</v>
      </c>
      <c r="I48" s="16">
        <v>7.05</v>
      </c>
      <c r="J48" s="17">
        <v>6.01</v>
      </c>
    </row>
    <row r="49" spans="2:10" ht="57.75" customHeight="1" thickBot="1" x14ac:dyDescent="0.2">
      <c r="B49" s="18"/>
      <c r="C49" s="1240" t="s">
        <v>5</v>
      </c>
      <c r="D49" s="1240"/>
      <c r="E49" s="1241"/>
      <c r="F49" s="19">
        <v>6.43</v>
      </c>
      <c r="G49" s="20">
        <v>1.57</v>
      </c>
      <c r="H49" s="20">
        <v>2.14</v>
      </c>
      <c r="I49" s="20">
        <v>0.44</v>
      </c>
      <c r="J49" s="21">
        <v>2.79</v>
      </c>
    </row>
    <row r="50" spans="2:10" ht="13.5" customHeight="1" x14ac:dyDescent="0.15"/>
  </sheetData>
  <sheetProtection algorithmName="SHA-512" hashValue="7934MVEaQETQsPssaXCmypWNaaCYBJ0oHdTG0brBp6BbTxZINZN9VDtLnq/17ebyyUI3xPN45s4LCATOIEFzeA==" saltValue="gWVonMogfuTkT6ryAxMc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2022-03-03T04:11:19Z</cp:lastPrinted>
  <dcterms:created xsi:type="dcterms:W3CDTF">2021-02-05T02:45:07Z</dcterms:created>
  <dcterms:modified xsi:type="dcterms:W3CDTF">2022-03-03T04:14:42Z</dcterms:modified>
  <cp:category/>
</cp:coreProperties>
</file>