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0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BE34" i="9" s="1"/>
  <c r="BE35" i="9" s="1"/>
  <c r="BW34" i="9"/>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<sst xmlns="http://schemas.openxmlformats.org/spreadsheetml/2006/main" count="1086" uniqueCount="564">
  <si>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</si>
  <si>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</si>
  <si>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</si>
  <si>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</si>
  <si>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</si>
  <si>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</si>
  <si>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</si>
  <si>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</si>
  <si>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</si>
  <si>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</si>
  <si>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</si>
  <si>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</si>
  <si>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</si>
  <si>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</si>
  <si>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</si>
  <si>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</si>
  <si>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</si>
  <si>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</si>
  <si>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</si>
  <si>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</si>
  <si>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</si>
  <si>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</si>
  <si>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</si>
  <si>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</si>
  <si>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</si>
  <si>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</si>
  <si>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</si>
  <si>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</si>
  <si>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</si>
  <si>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</si>
  <si>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</si>
  <si>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</si>
  <si>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</si>
  <si>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</si>
  <si>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</si>
  <si>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</si>
  <si>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</si>
  <si>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</si>
  <si>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</si>
  <si>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</si>
  <si>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</si>
  <si>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</si>
  <si>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</si>
  <si>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</si>
  <si>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</si>
  <si>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</si>
  <si>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</si>
  <si>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</si>
  <si>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</si>
  <si>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</si>
  <si>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</si>
  <si>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</si>
  <si>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</si>
  <si>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</si>
  <si>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</si>
  <si>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</si>
  <si>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</si>
  <si>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</si>
  <si>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</si>
  <si>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</si>
  <si>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</si>
  <si>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</si>
  <si>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</si>
  <si>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</si>
  <si>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</si>
  <si>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</si>
  <si>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</si>
  <si>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</si>
  <si>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</si>
  <si>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</si>
  <si>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</si>
  <si>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</si>
  <si>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</si>
  <si>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</si>
  <si>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</si>
  <si>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</si>
  <si>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</si>
  <si>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</si>
  <si>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</si>
  <si>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</si>
  <si>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</si>
  <si>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</si>
  <si>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瑞穂市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</si>
  <si>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</si>
  <si>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</si>
  <si>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</si>
  <si>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</si>
  <si>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</si>
  <si>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</si>
  <si>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</si>
  <si>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</si>
  <si>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</si>
  <si>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</si>
  <si>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</si>
  <si>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</si>
  <si>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</si>
  <si>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</si>
  <si>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</si>
  <si>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</si>
  <si>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</si>
  <si>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</si>
  <si>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</si>
  <si>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</si>
  <si>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</si>
  <si>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</si>
  <si>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</si>
  <si>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</si>
  <si>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</si>
  <si>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</si>
  <si>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</si>
  <si>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</si>
  <si>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</si>
  <si>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</si>
  <si>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</si>
  <si>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</si>
  <si>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</si>
  <si>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</si>
  <si>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</si>
  <si>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</si>
  <si>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</si>
  <si>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</si>
  <si>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</si>
  <si>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</si>
  <si>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</si>
  <si>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</si>
  <si>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</si>
  <si>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</si>
  <si>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</si>
  <si>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</si>
  <si>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</si>
  <si>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</si>
  <si>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</si>
  <si>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</si>
  <si>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</si>
  <si>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</si>
  <si>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</si>
  <si>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</si>
  <si>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</si>
  <si>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</si>
  <si>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</si>
  <si>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</si>
  <si>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</si>
  <si>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</si>
  <si>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</si>
  <si>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</si>
  <si>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</si>
  <si>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</si>
  <si>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</si>
  <si>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</si>
  <si>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</si>
  <si>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</si>
  <si>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</si>
  <si>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</si>
  <si>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</si>
  <si>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</si>
  <si>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</si>
  <si>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</si>
  <si>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</si>
  <si>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</si>
  <si>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</si>
  <si>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</si>
  <si>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</si>
  <si>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</si>
  <si>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</si>
  <si>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</si>
  <si>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</si>
  <si>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</si>
  <si>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</si>
  <si>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</si>
  <si>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</si>
  <si>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</si>
  <si>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</si>
  <si>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</si>
  <si>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</si>
  <si>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</si>
  <si>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</si>
  <si>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</si>
  <si>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</si>
  <si>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</si>
  <si>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</si>
  <si>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</si>
  <si>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</si>
  <si>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</si>
  <si>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</si>
  <si>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</si>
  <si>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</si>
  <si>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</si>
  <si>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</si>
  <si>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</si>
  <si>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</si>
  <si>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</si>
  <si>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</si>
  <si>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</si>
  <si>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</si>
  <si>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</si>
  <si>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</si>
  <si>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</si>
  <si>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岐阜県瑞穂市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</si>
  <si>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</si>
  <si>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</si>
  <si>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</si>
  <si>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</si>
  <si>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</si>
  <si>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</si>
  <si>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</si>
  <si>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</si>
  <si>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</si>
  <si>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</si>
  <si>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</si>
  <si>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</si>
  <si>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</si>
  <si>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</si>
  <si>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</si>
  <si>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</si>
  <si>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</si>
  <si>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</si>
  <si>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</si>
  <si>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</si>
  <si>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</si>
  <si>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</si>
  <si>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</si>
  <si>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</si>
  <si>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</si>
  <si>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</si>
  <si>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</si>
  <si>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</si>
  <si>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</si>
  <si>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</si>
  <si>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</si>
  <si>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</si>
  <si>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</si>
  <si>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</si>
  <si>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</si>
  <si>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</si>
  <si>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</si>
  <si>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</si>
  <si>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</si>
  <si>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</si>
  <si>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</si>
  <si>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</si>
  <si>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</si>
  <si>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</si>
  <si>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</si>
  <si>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</si>
  <si>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</si>
  <si>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</si>
  <si>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</si>
  <si>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</si>
  <si>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</si>
  <si>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</si>
  <si>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</si>
  <si>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</si>
  <si>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</si>
  <si>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</si>
  <si>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</si>
  <si>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</si>
  <si>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</si>
  <si>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</si>
  <si>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</si>
  <si>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</si>
  <si>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</si>
  <si>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</si>
  <si>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</si>
  <si>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</si>
  <si>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</si>
  <si>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</si>
  <si>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</si>
  <si>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</si>
  <si>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</si>
  <si>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</si>
  <si>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</si>
  <si>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</si>
  <si>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</si>
  <si>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</si>
  <si>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</si>
  <si>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</si>
  <si>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</si>
  <si>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</si>
  <si>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</si>
  <si>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</si>
  <si>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</si>
  <si>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</si>
  <si>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</si>
  <si>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</si>
  <si>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</si>
  <si>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</si>
  <si>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</si>
  <si>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</si>
  <si>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</si>
  <si>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</si>
  <si>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</si>
  <si>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</si>
  <si>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</si>
  <si>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</si>
  <si>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</si>
  <si>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</si>
  <si>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</si>
  <si>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</si>
  <si>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</si>
  <si>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</si>
  <si>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</si>
  <si>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</si>
  <si>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</si>
  <si>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</si>
  <si>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</si>
  <si>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</si>
  <si>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</si>
  <si>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</si>
  <si>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</si>
  <si>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</si>
  <si>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</si>
  <si>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</si>
  <si>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</si>
  <si>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</si>
  <si>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</si>
  <si>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</si>
  <si>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</si>
  <si>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</si>
  <si>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</si>
  <si>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</si>
  <si>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</si>
  <si>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</si>
  <si>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</si>
  <si>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</si>
  <si>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</si>
  <si>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</si>
  <si>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</si>
  <si>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</si>
  <si>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</si>
  <si>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</si>
  <si>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</si>
  <si>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</si>
  <si>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</si>
  <si>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</si>
  <si>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</si>
  <si>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</si>
  <si>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</si>
  <si>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</si>
  <si>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</si>
  <si>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</si>
  <si>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</si>
  <si>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</si>
  <si>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</si>
  <si>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</si>
  <si>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</si>
  <si>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</si>
  <si>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岐阜県瑞穂市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</si>
  <si>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</si>
  <si>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</si>
  <si>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</si>
  <si>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</si>
  <si>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</si>
  <si>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</si>
  <si>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</si>
  <si>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</si>
  <si>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</si>
  <si>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</si>
  <si>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</si>
  <si>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</si>
  <si>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</si>
  <si>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</si>
  <si>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</si>
  <si>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</si>
  <si>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</si>
  <si>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</si>
  <si>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</si>
  <si>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</si>
  <si>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</si>
  <si>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</si>
  <si>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</si>
  <si>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</si>
  <si>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</si>
  <si>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</si>
  <si>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</si>
  <si>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</si>
  <si>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</si>
  <si>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</si>
  <si>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</si>
  <si>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</si>
  <si>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</si>
  <si>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</si>
  <si>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</si>
  <si>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</si>
  <si>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</si>
  <si>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</si>
  <si>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</si>
  <si>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</si>
  <si>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</si>
  <si>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</si>
  <si>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</si>
  <si>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</si>
  <si>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</si>
  <si>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</si>
  <si>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</si>
  <si>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</si>
  <si>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</si>
  <si>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</si>
  <si>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</si>
  <si>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</si>
  <si>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</si>
  <si>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</si>
  <si>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</si>
  <si>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</si>
  <si>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</si>
  <si>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</si>
  <si>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</si>
  <si>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</si>
  <si>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</si>
  <si>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</si>
  <si>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</si>
  <si>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</si>
  <si>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</si>
  <si>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</si>
  <si>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</si>
  <si>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</si>
  <si>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</si>
  <si>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</si>
  <si>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</si>
  <si>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</si>
  <si>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</si>
  <si>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</si>
  <si>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</si>
  <si>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</si>
  <si>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</si>
  <si>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</si>
  <si>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</si>
  <si>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</si>
  <si>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</si>
  <si>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</si>
  <si>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</si>
  <si>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</si>
  <si>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</si>
  <si>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</si>
  <si>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</si>
  <si>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</si>
  <si>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</si>
  <si>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</si>
  <si>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</si>
  <si>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</si>
  <si>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</si>
  <si>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</si>
  <si>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</si>
  <si>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</si>
  <si>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</si>
  <si>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</si>
  <si>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</si>
  <si>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</si>
  <si>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</si>
  <si>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</si>
  <si>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</si>
  <si>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</si>
  <si>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</si>
  <si>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</si>
  <si>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</si>
  <si>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</si>
  <si>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</si>
  <si>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</si>
  <si>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</si>
  <si>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</si>
  <si>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</si>
  <si>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</si>
  <si>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</si>
  <si>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</si>
  <si>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</si>
  <si>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</si>
  <si>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</si>
  <si>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</si>
  <si>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</si>
  <si>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</si>
  <si>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</si>
  <si>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</si>
  <si>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</si>
  <si>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</si>
  <si>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</si>
  <si>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</si>
  <si>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</si>
  <si>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</si>
  <si>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</si>
  <si>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</si>
  <si>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</si>
  <si>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</si>
  <si>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</si>
  <si>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</si>
  <si>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</si>
  <si>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</si>
  <si>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</si>
  <si>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</si>
  <si>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</si>
  <si>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</si>
  <si>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</si>
  <si>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</si>
  <si>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</si>
  <si>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</si>
  <si>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</si>
  <si>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</si>
  <si>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</si>
  <si>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</si>
  <si>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</si>
  <si>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</si>
  <si>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</si>
  <si>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</si>
  <si>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</si>
  <si>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</si>
  <si>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</si>
  <si>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</si>
  <si>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</si>
  <si>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</si>
  <si>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</si>
  <si>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</si>
  <si>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</si>
  <si>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</si>
  <si>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</si>
  <si>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</si>
  <si>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</si>
  <si>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</si>
  <si>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</si>
  <si>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</si>
  <si>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</si>
  <si>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</si>
  <si>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</si>
  <si>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</si>
  <si>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</si>
  <si>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</si>
  <si>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</si>
  <si>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</si>
  <si>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</si>
  <si>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0.95</t>
  </si>
  <si>
    <t>水道事業会計</t>
  </si>
  <si>
    <t>一般会計</t>
  </si>
  <si>
    <t>国民健康保険事業特別会計</t>
  </si>
  <si>
    <t>後期高齢者医療事業特別会計</t>
  </si>
  <si>
    <t>学校給食事業特別会計</t>
  </si>
  <si>
    <t>下水道事業特別会計</t>
  </si>
  <si>
    <t>農業集落排水事業特別会計</t>
  </si>
  <si>
    <t>その他会計（赤字）</t>
  </si>
  <si>
    <t>その他会計（黒字）</t>
  </si>
  <si>
    <t>西濃環境整備組合</t>
    <rPh sb="0" eb="2">
      <t>セイノウ</t>
    </rPh>
    <rPh sb="2" eb="4">
      <t>カンキョウ</t>
    </rPh>
    <rPh sb="4" eb="6">
      <t>セイビ</t>
    </rPh>
    <rPh sb="6" eb="8">
      <t>クミアイ</t>
    </rPh>
    <phoneticPr fontId="2"/>
  </si>
  <si>
    <t>もとす広域連合（一般会計）</t>
    <rPh sb="3" eb="5">
      <t>コウイキ</t>
    </rPh>
    <rPh sb="5" eb="7">
      <t>レンゴウ</t>
    </rPh>
    <rPh sb="8" eb="10">
      <t>イッパン</t>
    </rPh>
    <rPh sb="10" eb="12">
      <t>カイケイ</t>
    </rPh>
    <phoneticPr fontId="2"/>
  </si>
  <si>
    <t>もとす広域連合（介護保険特別会計）</t>
    <rPh sb="3" eb="5">
      <t>コウイキ</t>
    </rPh>
    <rPh sb="5" eb="7">
      <t>レンゴウ</t>
    </rPh>
    <rPh sb="8" eb="10">
      <t>カイゴ</t>
    </rPh>
    <rPh sb="10" eb="12">
      <t>ホケン</t>
    </rPh>
    <rPh sb="12" eb="14">
      <t>トクベツ</t>
    </rPh>
    <rPh sb="14" eb="16">
      <t>カイケイ</t>
    </rPh>
    <phoneticPr fontId="2"/>
  </si>
  <si>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</si>
  <si>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</si>
  <si>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岐阜県後期高齢者医療広域連合（後期高齢者医療特別会計）</t>
    <rPh sb="15" eb="17">
      <t>コウキ</t>
    </rPh>
    <rPh sb="17" eb="20">
      <t>コウレイシャ</t>
    </rPh>
    <rPh sb="20" eb="22">
      <t>イリョウ</t>
    </rPh>
    <rPh sb="22" eb="24">
      <t>トクベツ</t>
    </rPh>
    <phoneticPr fontId="2"/>
  </si>
  <si>
    <t>岐阜県市町村会館組合</t>
    <rPh sb="0" eb="3">
      <t>ギフケン</t>
    </rPh>
    <rPh sb="3" eb="6">
      <t>シチョウソン</t>
    </rPh>
    <rPh sb="6" eb="8">
      <t>カイカン</t>
    </rPh>
    <rPh sb="8" eb="10">
      <t>クミアイ</t>
    </rPh>
    <phoneticPr fontId="2"/>
  </si>
  <si>
    <t>岐阜県市町村職員退職手当組合</t>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</si>
  <si>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</si>
  <si>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瑞穂市・神戸町水道組合</t>
    <rPh sb="0" eb="2">
      <t>ミズホ</t>
    </rPh>
    <rPh sb="2" eb="3">
      <t>シ</t>
    </rPh>
    <rPh sb="4" eb="7">
      <t>ゴウドチョウ</t>
    </rPh>
    <rPh sb="7" eb="9">
      <t>スイドウ</t>
    </rPh>
    <rPh sb="9" eb="11">
      <t>クミアイ</t>
    </rPh>
    <phoneticPr fontId="2"/>
  </si>
  <si>
    <t>瑞穂市土地開発公社</t>
    <rPh sb="0" eb="2">
      <t>ミズホ</t>
    </rPh>
    <rPh sb="2" eb="3">
      <t>シ</t>
    </rPh>
    <rPh sb="3" eb="5">
      <t>トチ</t>
    </rPh>
    <rPh sb="5" eb="7">
      <t>カイハツ</t>
    </rPh>
    <rPh sb="7" eb="9">
      <t>コウシャ</t>
    </rPh>
    <phoneticPr fontId="2"/>
  </si>
  <si>
    <t>樽見鉄道(株)</t>
    <rPh sb="0" eb="2">
      <t>タルミ</t>
    </rPh>
    <rPh sb="2" eb="4">
      <t>テツドウ</t>
    </rPh>
    <rPh sb="4" eb="7">
      <t>カブシキガイシャ</t>
    </rPh>
    <phoneticPr fontId="2"/>
  </si>
  <si>
    <t>(一財)瑞穂市ふれあい公共公社</t>
    <rPh sb="1" eb="2">
      <t>イチ</t>
    </rPh>
    <rPh sb="2" eb="3">
      <t>ザイ</t>
    </rPh>
    <rPh sb="4" eb="6">
      <t>ミズホ</t>
    </rPh>
    <rPh sb="6" eb="7">
      <t>シ</t>
    </rPh>
    <rPh sb="11" eb="13">
      <t>コウキョウ</t>
    </rPh>
    <rPh sb="13" eb="15">
      <t>コウシャ</t>
    </rPh>
    <phoneticPr fontId="2"/>
  </si>
  <si>
    <t>-</t>
    <phoneticPr fontId="2"/>
  </si>
  <si>
    <t>基金から24百万円繰入</t>
    <rPh sb="0" eb="2">
      <t>キキン</t>
    </rPh>
    <rPh sb="6" eb="9">
      <t>ヒャクマンエン</t>
    </rPh>
    <rPh sb="9" eb="11">
      <t>クリイレ</t>
    </rPh>
    <phoneticPr fontId="2"/>
  </si>
  <si>
    <t>-</t>
    <phoneticPr fontId="2"/>
  </si>
  <si>
    <t>基金から222百万円繰入</t>
    <phoneticPr fontId="2"/>
  </si>
  <si>
    <t>基金から18百万円繰入</t>
    <phoneticPr fontId="2"/>
  </si>
  <si>
    <t>-</t>
    <phoneticPr fontId="2"/>
  </si>
  <si>
    <t>基金から80百万円繰入</t>
    <phoneticPr fontId="2"/>
  </si>
  <si>
    <t>-</t>
    <phoneticPr fontId="2"/>
  </si>
  <si>
    <t>法非適用企業</t>
    <rPh sb="0" eb="1">
      <t>ホウ</t>
    </rPh>
    <rPh sb="1" eb="2">
      <t>ヒ</t>
    </rPh>
    <rPh sb="2" eb="4">
      <t>テキヨウ</t>
    </rPh>
    <rPh sb="4" eb="6">
      <t>キギョウ</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</si>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</sst>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42333</c:v>
                </c:pt>
                <c:pt idx="1">
                  <c:v>42355</c:v>
                </c:pt>
                <c:pt idx="2">
                  <c:v>33938</c:v>
                </c:pt>
                <c:pt idx="3">
                  <c:v>56005</c:v>
                </c:pt>
                <c:pt idx="4">
                  <c:v>42095</c:v>
                </c:pt>
              </c:numCache>
            </c:numRef>
          </c:val>
          <c:smooth val="0"/>
        </c:ser>
        <c:dLbls>
          <c:showLegendKey val="0"/>
          <c:showVal val="0"/>
          <c:showCatName val="0"/>
          <c:showSerName val="0"/>
          <c:showPercent val="0"/>
          <c:showBubbleSize val="0"/>
        </c:dLbls>
        <c:marker val="1"/>
        <c:smooth val="0"/>
        <c:axId val="122867712"/>
        <c:axId val="122869632"/>
      </c:lineChart>
      <c:catAx>
        <c:axId val="122867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69632"/>
        <c:crosses val="autoZero"/>
        <c:auto val="1"/>
        <c:lblAlgn val="ctr"/>
        <c:lblOffset val="100"/>
        <c:tickLblSkip val="1"/>
        <c:tickMarkSkip val="1"/>
        <c:noMultiLvlLbl val="0"/>
      </c:catAx>
      <c:valAx>
        <c:axId val="12286963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867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6.25</c:v>
                </c:pt>
                <c:pt idx="1">
                  <c:v>5.95</c:v>
                </c:pt>
                <c:pt idx="2">
                  <c:v>5.48</c:v>
                </c:pt>
                <c:pt idx="3">
                  <c:v>8.3699999999999992</c:v>
                </c:pt>
                <c:pt idx="4">
                  <c:v>6.38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24.12</c:v>
                </c:pt>
                <c:pt idx="1">
                  <c:v>23.55</c:v>
                </c:pt>
                <c:pt idx="2">
                  <c:v>21.11</c:v>
                </c:pt>
                <c:pt idx="3">
                  <c:v>21.71</c:v>
                </c:pt>
                <c:pt idx="4">
                  <c:v>23.55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3060096"/>
        <c:axId val="133062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0.87</c:v>
                </c:pt>
                <c:pt idx="1">
                  <c:v>1.62</c:v>
                </c:pt>
                <c:pt idx="2">
                  <c:v>-0.95</c:v>
                </c:pt>
                <c:pt idx="3">
                  <c:v>6.43</c:v>
                </c:pt>
                <c:pt idx="4">
                  <c:v>1.57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3060096"/>
        <c:axId val="133062016"/>
      </c:lineChart>
      <c:catAx>
        <c:axId val="13306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062016"/>
        <c:crosses val="autoZero"/>
        <c:auto val="1"/>
        <c:lblAlgn val="ctr"/>
        <c:lblOffset val="100"/>
        <c:tickLblSkip val="1"/>
        <c:tickMarkSkip val="1"/>
        <c:noMultiLvlLbl val="0"/>
      </c:catAx>
      <c:valAx>
        <c:axId val="133062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6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学校給食事業特別会計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c:v>
                </c:pt>
                <c:pt idx="4">
                  <c:v>#N/A</c:v>
                </c:pt>
                <c:pt idx="5">
                  <c:v>0.03</c:v>
                </c:pt>
                <c:pt idx="6">
                  <c:v>#N/A</c:v>
                </c:pt>
                <c:pt idx="7">
                  <c:v>0.02</c:v>
                </c:pt>
                <c:pt idx="8">
                  <c:v>#N/A</c:v>
                </c:pt>
                <c:pt idx="9">
                  <c:v>0.08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0.03</c:v>
                </c:pt>
                <c:pt idx="2">
                  <c:v>#N/A</c:v>
                </c:pt>
                <c:pt idx="3">
                  <c:v>0.03</c:v>
                </c:pt>
                <c:pt idx="4">
                  <c:v>#N/A</c:v>
                </c:pt>
                <c:pt idx="5">
                  <c:v>0.04</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2.8</c:v>
                </c:pt>
                <c:pt idx="2">
                  <c:v>#N/A</c:v>
                </c:pt>
                <c:pt idx="3">
                  <c:v>2.81</c:v>
                </c:pt>
                <c:pt idx="4">
                  <c:v>#N/A</c:v>
                </c:pt>
                <c:pt idx="5">
                  <c:v>2.67</c:v>
                </c:pt>
                <c:pt idx="6">
                  <c:v>#N/A</c:v>
                </c:pt>
                <c:pt idx="7">
                  <c:v>3.6</c:v>
                </c:pt>
                <c:pt idx="8">
                  <c:v>#N/A</c:v>
                </c:pt>
                <c:pt idx="9">
                  <c:v>4.3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6.45</c:v>
                </c:pt>
                <c:pt idx="2">
                  <c:v>#N/A</c:v>
                </c:pt>
                <c:pt idx="3">
                  <c:v>6.22</c:v>
                </c:pt>
                <c:pt idx="4">
                  <c:v>#N/A</c:v>
                </c:pt>
                <c:pt idx="5">
                  <c:v>5.44</c:v>
                </c:pt>
                <c:pt idx="6">
                  <c:v>#N/A</c:v>
                </c:pt>
                <c:pt idx="7">
                  <c:v>8.34</c:v>
                </c:pt>
                <c:pt idx="8">
                  <c:v>#N/A</c:v>
                </c:pt>
                <c:pt idx="9">
                  <c:v>6.29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15.01</c:v>
                </c:pt>
                <c:pt idx="2">
                  <c:v>#N/A</c:v>
                </c:pt>
                <c:pt idx="3">
                  <c:v>14.57</c:v>
                </c:pt>
                <c:pt idx="4">
                  <c:v>#N/A</c:v>
                </c:pt>
                <c:pt idx="5">
                  <c:v>15.32</c:v>
                </c:pt>
                <c:pt idx="6">
                  <c:v>#N/A</c:v>
                </c:pt>
                <c:pt idx="7">
                  <c:v>14.24</c:v>
                </c:pt>
                <c:pt idx="8">
                  <c:v>#N/A</c:v>
                </c:pt>
                <c:pt idx="9">
                  <c:v>11.03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8137856"/>
        <c:axId val="108147840"/>
      </c:barChart>
      <c:catAx>
        <c:axId val="10813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147840"/>
        <c:crosses val="autoZero"/>
        <c:auto val="1"/>
        <c:lblAlgn val="ctr"/>
        <c:lblOffset val="100"/>
        <c:tickLblSkip val="1"/>
        <c:tickMarkSkip val="1"/>
        <c:noMultiLvlLbl val="0"/>
      </c:catAx>
      <c:valAx>
        <c:axId val="10814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37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1326</c:v>
                </c:pt>
                <c:pt idx="5">
                  <c:v>1302</c:v>
                </c:pt>
                <c:pt idx="8">
                  <c:v>1399</c:v>
                </c:pt>
                <c:pt idx="11">
                  <c:v>1371</c:v>
                </c:pt>
                <c:pt idx="14">
                  <c:v>1419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67</c:v>
                </c:pt>
                <c:pt idx="3">
                  <c:v>70</c:v>
                </c:pt>
                <c:pt idx="6">
                  <c:v>74</c:v>
                </c:pt>
                <c:pt idx="9">
                  <c:v>77</c:v>
                </c:pt>
                <c:pt idx="12">
                  <c:v>78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101</c:v>
                </c:pt>
                <c:pt idx="3">
                  <c:v>113</c:v>
                </c:pt>
                <c:pt idx="6">
                  <c:v>127</c:v>
                </c:pt>
                <c:pt idx="9">
                  <c:v>125</c:v>
                </c:pt>
                <c:pt idx="12">
                  <c:v>127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1349</c:v>
                </c:pt>
                <c:pt idx="3">
                  <c:v>1204</c:v>
                </c:pt>
                <c:pt idx="6">
                  <c:v>1307</c:v>
                </c:pt>
                <c:pt idx="9">
                  <c:v>1336</c:v>
                </c:pt>
                <c:pt idx="12">
                  <c:v>1377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3554176"/>
        <c:axId val="133556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191</c:v>
                </c:pt>
                <c:pt idx="2">
                  <c:v>#N/A</c:v>
                </c:pt>
                <c:pt idx="3">
                  <c:v>#N/A</c:v>
                </c:pt>
                <c:pt idx="4">
                  <c:v>85</c:v>
                </c:pt>
                <c:pt idx="5">
                  <c:v>#N/A</c:v>
                </c:pt>
                <c:pt idx="6">
                  <c:v>#N/A</c:v>
                </c:pt>
                <c:pt idx="7">
                  <c:v>109</c:v>
                </c:pt>
                <c:pt idx="8">
                  <c:v>#N/A</c:v>
                </c:pt>
                <c:pt idx="9">
                  <c:v>#N/A</c:v>
                </c:pt>
                <c:pt idx="10">
                  <c:v>167</c:v>
                </c:pt>
                <c:pt idx="11">
                  <c:v>#N/A</c:v>
                </c:pt>
                <c:pt idx="12">
                  <c:v>#N/A</c:v>
                </c:pt>
                <c:pt idx="13">
                  <c:v>163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3554176"/>
        <c:axId val="133556096"/>
      </c:lineChart>
      <c:catAx>
        <c:axId val="13355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556096"/>
        <c:crosses val="autoZero"/>
        <c:auto val="1"/>
        <c:lblAlgn val="ctr"/>
        <c:lblOffset val="100"/>
        <c:tickLblSkip val="1"/>
        <c:tickMarkSkip val="1"/>
        <c:noMultiLvlLbl val="0"/>
      </c:catAx>
      <c:valAx>
        <c:axId val="13355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55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13920</c:v>
                </c:pt>
                <c:pt idx="5">
                  <c:v>13896</c:v>
                </c:pt>
                <c:pt idx="8">
                  <c:v>14289</c:v>
                </c:pt>
                <c:pt idx="11">
                  <c:v>14016</c:v>
                </c:pt>
                <c:pt idx="14">
                  <c:v>13906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49</c:v>
                </c:pt>
                <c:pt idx="5">
                  <c:v>42</c:v>
                </c:pt>
                <c:pt idx="8">
                  <c:v>33</c:v>
                </c:pt>
                <c:pt idx="11">
                  <c:v>24</c:v>
                </c:pt>
                <c:pt idx="14">
                  <c:v>13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9957</c:v>
                </c:pt>
                <c:pt idx="5">
                  <c:v>10309</c:v>
                </c:pt>
                <c:pt idx="8">
                  <c:v>10216</c:v>
                </c:pt>
                <c:pt idx="11">
                  <c:v>10332</c:v>
                </c:pt>
                <c:pt idx="14">
                  <c:v>10762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695</c:v>
                </c:pt>
                <c:pt idx="3">
                  <c:v>649</c:v>
                </c:pt>
                <c:pt idx="6">
                  <c:v>255</c:v>
                </c:pt>
                <c:pt idx="9">
                  <c:v>447</c:v>
                </c:pt>
                <c:pt idx="12">
                  <c:v>215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468</c:v>
                </c:pt>
                <c:pt idx="3">
                  <c:v>399</c:v>
                </c:pt>
                <c:pt idx="6">
                  <c:v>354</c:v>
                </c:pt>
                <c:pt idx="9">
                  <c:v>483</c:v>
                </c:pt>
                <c:pt idx="12">
                  <c:v>638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1499</c:v>
                </c:pt>
                <c:pt idx="3">
                  <c:v>1492</c:v>
                </c:pt>
                <c:pt idx="6">
                  <c:v>1551</c:v>
                </c:pt>
                <c:pt idx="9">
                  <c:v>1579</c:v>
                </c:pt>
                <c:pt idx="12">
                  <c:v>1547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12688</c:v>
                </c:pt>
                <c:pt idx="3">
                  <c:v>12595</c:v>
                </c:pt>
                <c:pt idx="6">
                  <c:v>12139</c:v>
                </c:pt>
                <c:pt idx="9">
                  <c:v>12505</c:v>
                </c:pt>
                <c:pt idx="12">
                  <c:v>12026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183936"/>
        <c:axId val="134194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183936"/>
        <c:axId val="134194304"/>
      </c:lineChart>
      <c:catAx>
        <c:axId val="13418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194304"/>
        <c:crosses val="autoZero"/>
        <c:auto val="1"/>
        <c:lblAlgn val="ctr"/>
        <c:lblOffset val="100"/>
        <c:tickLblSkip val="1"/>
        <c:tickMarkSkip val="1"/>
        <c:noMultiLvlLbl val="0"/>
      </c:catAx>
      <c:valAx>
        <c:axId val="134194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18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元金償還開始分の増加により元利償還金が前年度より増加しましたが、臨時財政対策債償還費等に係る算入公債費も増加しため、実質公債費比率の分子は、前年度からほぼ横ばいとなりました。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前年度に引き続き、充当可能財源等が将来負担額を上回っており、黒字の状態となっています。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一般会計等に係る地方債の現在高は、繰上償還を含む償還額が新規起債額を上回ったことにより大幅な減額となりました。これにより将来負担額は前年度より減少しました。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充当可能財源等については、財政調整基金、ふるさと応援基金等の増額により充当可能基金が大幅に増加したため、前年度より増加しました。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53,981
52,005
28.19
17,783,934
16,825,467
702,517
11,009,138
12,026,217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前年度と同数値となりましたが、依然として類似団体内平均値は上回っています。</a:t>
          </a:r>
          <a:endParaRPr kumimoji="1" lang="en-US" altLang="ja-JP" sz="1300" baseline="0">
            <a:latin typeface="ＭＳ Ｐゴシック"/>
          </a:endParaRPr>
        </a:p>
        <a:p>
          <a:r>
            <a:rPr kumimoji="1" lang="ja-JP" altLang="en-US" sz="1300" baseline="0">
              <a:latin typeface="ＭＳ Ｐゴシック"/>
            </a:rPr>
            <a:t>　平成</a:t>
          </a:r>
          <a:r>
            <a:rPr kumimoji="1" lang="en-US" altLang="ja-JP" sz="1300" baseline="0">
              <a:latin typeface="ＭＳ Ｐゴシック"/>
            </a:rPr>
            <a:t>28</a:t>
          </a:r>
          <a:r>
            <a:rPr kumimoji="1" lang="ja-JP" altLang="en-US" sz="1300" baseline="0">
              <a:latin typeface="ＭＳ Ｐゴシック"/>
            </a:rPr>
            <a:t>年度は、基準財政収入額のうち地方消費税交付金等の基準額が増加したため、単年度の数値は上昇しました。</a:t>
          </a:r>
          <a:endParaRPr kumimoji="1" lang="en-US" altLang="ja-JP" sz="1300" baseline="0">
            <a:latin typeface="ＭＳ Ｐゴシック"/>
          </a:endParaRPr>
        </a:p>
        <a:p>
          <a:r>
            <a:rPr kumimoji="1" lang="ja-JP" altLang="en-US" sz="1300" baseline="0">
              <a:latin typeface="ＭＳ Ｐゴシック"/>
            </a:rPr>
            <a:t>　市第</a:t>
          </a:r>
          <a:r>
            <a:rPr kumimoji="1" lang="en-US" altLang="ja-JP" sz="1300" baseline="0">
              <a:latin typeface="ＭＳ Ｐゴシック"/>
            </a:rPr>
            <a:t>2</a:t>
          </a:r>
          <a:r>
            <a:rPr kumimoji="1" lang="ja-JP" altLang="en-US" sz="1300" baseline="0">
              <a:latin typeface="ＭＳ Ｐゴシック"/>
            </a:rPr>
            <a:t>次総合計画においては、計画最終年度（平成</a:t>
          </a:r>
          <a:r>
            <a:rPr kumimoji="1" lang="en-US" altLang="ja-JP" sz="1300" baseline="0">
              <a:latin typeface="ＭＳ Ｐゴシック"/>
            </a:rPr>
            <a:t>37</a:t>
          </a:r>
          <a:r>
            <a:rPr kumimoji="1" lang="ja-JP" altLang="en-US" sz="1300" baseline="0">
              <a:latin typeface="ＭＳ Ｐゴシック"/>
            </a:rPr>
            <a:t>年度）の目標値を</a:t>
          </a:r>
          <a:r>
            <a:rPr kumimoji="1" lang="en-US" altLang="ja-JP" sz="1300" baseline="0">
              <a:latin typeface="ＭＳ Ｐゴシック"/>
            </a:rPr>
            <a:t>0.82</a:t>
          </a:r>
          <a:r>
            <a:rPr kumimoji="1" lang="ja-JP" altLang="en-US" sz="1300" baseline="0">
              <a:latin typeface="ＭＳ Ｐゴシック"/>
            </a:rPr>
            <a:t>としており、引き続き財政基盤の強化に努めてまいります。</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8165</xdr:rowOff>
    </xdr:from>
    <xdr:to>
      <xdr:col>7</xdr:col>
      <xdr:colOff>152400</xdr:colOff>
      <xdr:row>42</xdr:row>
      <xdr:rowOff>8165</xdr:rowOff>
    </xdr:to>
    <xdr:cxnSp macro="">
      <xdr:nvCxnSpPr>
        <xdr:cNvPr id="70" name="直線コネクタ 69"/>
        <xdr:cNvCxnSpPr/>
      </xdr:nvCxnSpPr>
      <xdr:spPr>
        <a:xfrm>
          <a:off x="4114800" y="72090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162378</xdr:rowOff>
    </xdr:from>
    <xdr:to>
      <xdr:col>6</xdr:col>
      <xdr:colOff>0</xdr:colOff>
      <xdr:row>42</xdr:row>
      <xdr:rowOff>8165</xdr:rowOff>
    </xdr:to>
    <xdr:cxnSp macro="">
      <xdr:nvCxnSpPr>
        <xdr:cNvPr id="73" name="直線コネクタ 72"/>
        <xdr:cNvCxnSpPr/>
      </xdr:nvCxnSpPr>
      <xdr:spPr>
        <a:xfrm>
          <a:off x="3225800" y="71918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6" name="直線コネクタ 75"/>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41</xdr:row>
      <xdr:rowOff>162378</xdr:rowOff>
    </xdr:to>
    <xdr:cxnSp macro="">
      <xdr:nvCxnSpPr>
        <xdr:cNvPr id="79" name="直線コネクタ 78"/>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89" name="円/楕円 88"/>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145342</xdr:rowOff>
    </xdr:from>
    <xdr:ext cx="762000" cy="259045"/>
    <xdr:sp macro="" textlink="">
      <xdr:nvSpPr>
        <xdr:cNvPr id="90" name="財政力該当値テキスト"/>
        <xdr:cNvSpPr txBox="1"/>
      </xdr:nvSpPr>
      <xdr:spPr>
        <a:xfrm>
          <a:off x="5041900" y="700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128815</xdr:rowOff>
    </xdr:from>
    <xdr:to>
      <xdr:col>6</xdr:col>
      <xdr:colOff>50800</xdr:colOff>
      <xdr:row>42</xdr:row>
      <xdr:rowOff>58965</xdr:rowOff>
    </xdr:to>
    <xdr:sp macro="" textlink="">
      <xdr:nvSpPr>
        <xdr:cNvPr id="91" name="円/楕円 90"/>
        <xdr:cNvSpPr/>
      </xdr:nvSpPr>
      <xdr:spPr>
        <a:xfrm>
          <a:off x="4064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92" name="テキスト ボックス 91"/>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3" name="円/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5" name="円/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6" name="テキスト ボックス 95"/>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7" name="円/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98" name="テキスト ボックス 97"/>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比率算定の分子となる経常的経費に充当した一般財源は、物件費分等の増により増加した一方、分母となる経常一般財源等は、地方交付税や臨時財政対策債の大幅な減により減少したため、</a:t>
          </a:r>
          <a:r>
            <a:rPr kumimoji="1" lang="en-US" altLang="ja-JP" sz="1300">
              <a:latin typeface="ＭＳ Ｐゴシック"/>
            </a:rPr>
            <a:t>5</a:t>
          </a:r>
          <a:r>
            <a:rPr kumimoji="1" lang="ja-JP" altLang="en-US" sz="1300">
              <a:latin typeface="ＭＳ Ｐゴシック"/>
            </a:rPr>
            <a:t>ポイントの増加となりました。</a:t>
          </a:r>
          <a:endParaRPr kumimoji="1" lang="en-US" altLang="ja-JP" sz="1300">
            <a:latin typeface="ＭＳ Ｐゴシック"/>
          </a:endParaRPr>
        </a:p>
        <a:p>
          <a:r>
            <a:rPr kumimoji="1" lang="ja-JP" altLang="en-US" sz="1300">
              <a:latin typeface="ＭＳ Ｐゴシック"/>
            </a:rPr>
            <a:t>　依然として類似団体内平均値は下回っていますが、今後も事務事業の見直し等を更に進め、経常経費の削減に努めてまいります。</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127423</xdr:rowOff>
    </xdr:to>
    <xdr:cxnSp macro="">
      <xdr:nvCxnSpPr>
        <xdr:cNvPr id="133" name="直線コネクタ 132"/>
        <xdr:cNvCxnSpPr/>
      </xdr:nvCxnSpPr>
      <xdr:spPr>
        <a:xfrm>
          <a:off x="4114800" y="1038479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61</xdr:row>
      <xdr:rowOff>59055</xdr:rowOff>
    </xdr:to>
    <xdr:cxnSp macro="">
      <xdr:nvCxnSpPr>
        <xdr:cNvPr id="136" name="直線コネクタ 135"/>
        <xdr:cNvCxnSpPr/>
      </xdr:nvCxnSpPr>
      <xdr:spPr>
        <a:xfrm flipV="1">
          <a:off x="3225800" y="1038479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29421</xdr:rowOff>
    </xdr:from>
    <xdr:to>
      <xdr:col>4</xdr:col>
      <xdr:colOff>482600</xdr:colOff>
      <xdr:row>61</xdr:row>
      <xdr:rowOff>59055</xdr:rowOff>
    </xdr:to>
    <xdr:cxnSp macro="">
      <xdr:nvCxnSpPr>
        <xdr:cNvPr id="139" name="直線コネクタ 138"/>
        <xdr:cNvCxnSpPr/>
      </xdr:nvCxnSpPr>
      <xdr:spPr>
        <a:xfrm>
          <a:off x="2336800" y="1031642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29421</xdr:rowOff>
    </xdr:from>
    <xdr:to>
      <xdr:col>3</xdr:col>
      <xdr:colOff>279400</xdr:colOff>
      <xdr:row>60</xdr:row>
      <xdr:rowOff>170180</xdr:rowOff>
    </xdr:to>
    <xdr:cxnSp macro="">
      <xdr:nvCxnSpPr>
        <xdr:cNvPr id="142" name="直線コネクタ 141"/>
        <xdr:cNvCxnSpPr/>
      </xdr:nvCxnSpPr>
      <xdr:spPr>
        <a:xfrm flipV="1">
          <a:off x="1447800" y="1031642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13140</xdr:rowOff>
    </xdr:from>
    <xdr:ext cx="762000" cy="259045"/>
    <xdr:sp macro="" textlink="">
      <xdr:nvSpPr>
        <xdr:cNvPr id="144" name="テキスト ボックス 143"/>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76623</xdr:rowOff>
    </xdr:from>
    <xdr:to>
      <xdr:col>7</xdr:col>
      <xdr:colOff>203200</xdr:colOff>
      <xdr:row>62</xdr:row>
      <xdr:rowOff>6773</xdr:rowOff>
    </xdr:to>
    <xdr:sp macro="" textlink="">
      <xdr:nvSpPr>
        <xdr:cNvPr id="152" name="円/楕円 151"/>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93150</xdr:rowOff>
    </xdr:from>
    <xdr:ext cx="762000" cy="259045"/>
    <xdr:sp macro="" textlink="">
      <xdr:nvSpPr>
        <xdr:cNvPr id="153" name="財政構造の弾力性該当値テキスト"/>
        <xdr:cNvSpPr txBox="1"/>
      </xdr:nvSpPr>
      <xdr:spPr>
        <a:xfrm>
          <a:off x="5041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4" name="円/楕円 153"/>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5" name="テキスト ボックス 154"/>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8255</xdr:rowOff>
    </xdr:from>
    <xdr:to>
      <xdr:col>4</xdr:col>
      <xdr:colOff>533400</xdr:colOff>
      <xdr:row>61</xdr:row>
      <xdr:rowOff>109855</xdr:rowOff>
    </xdr:to>
    <xdr:sp macro="" textlink="">
      <xdr:nvSpPr>
        <xdr:cNvPr id="156" name="円/楕円 155"/>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120032</xdr:rowOff>
    </xdr:from>
    <xdr:ext cx="762000" cy="259045"/>
    <xdr:sp macro="" textlink="">
      <xdr:nvSpPr>
        <xdr:cNvPr id="157" name="テキスト ボックス 156"/>
        <xdr:cNvSpPr txBox="1"/>
      </xdr:nvSpPr>
      <xdr:spPr>
        <a:xfrm>
          <a:off x="2844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150071</xdr:rowOff>
    </xdr:from>
    <xdr:to>
      <xdr:col>3</xdr:col>
      <xdr:colOff>330200</xdr:colOff>
      <xdr:row>60</xdr:row>
      <xdr:rowOff>80221</xdr:rowOff>
    </xdr:to>
    <xdr:sp macro="" textlink="">
      <xdr:nvSpPr>
        <xdr:cNvPr id="158" name="円/楕円 157"/>
        <xdr:cNvSpPr/>
      </xdr:nvSpPr>
      <xdr:spPr>
        <a:xfrm>
          <a:off x="2286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90398</xdr:rowOff>
    </xdr:from>
    <xdr:ext cx="762000" cy="259045"/>
    <xdr:sp macro="" textlink="">
      <xdr:nvSpPr>
        <xdr:cNvPr id="159" name="テキスト ボックス 158"/>
        <xdr:cNvSpPr txBox="1"/>
      </xdr:nvSpPr>
      <xdr:spPr>
        <a:xfrm>
          <a:off x="1955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119380</xdr:rowOff>
    </xdr:from>
    <xdr:to>
      <xdr:col>2</xdr:col>
      <xdr:colOff>127000</xdr:colOff>
      <xdr:row>61</xdr:row>
      <xdr:rowOff>49530</xdr:rowOff>
    </xdr:to>
    <xdr:sp macro="" textlink="">
      <xdr:nvSpPr>
        <xdr:cNvPr id="160" name="円/楕円 159"/>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59707</xdr:rowOff>
    </xdr:from>
    <xdr:ext cx="762000" cy="259045"/>
    <xdr:sp macro="" textlink="">
      <xdr:nvSpPr>
        <xdr:cNvPr id="161" name="テキスト ボックス 160"/>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[106,617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年度も類似団体内平均値は下回る結果となりましたが、物件費の賃金が大幅に増加したことにより、前年度より</a:t>
          </a:r>
          <a:r>
            <a:rPr kumimoji="1" lang="en-US" altLang="ja-JP" sz="1300">
              <a:latin typeface="ＭＳ Ｐゴシック"/>
            </a:rPr>
            <a:t>751</a:t>
          </a:r>
          <a:r>
            <a:rPr kumimoji="1" lang="ja-JP" altLang="en-US" sz="1300">
              <a:latin typeface="ＭＳ Ｐゴシック"/>
            </a:rPr>
            <a:t>円増加しました。</a:t>
          </a:r>
          <a:endParaRPr kumimoji="1" lang="en-US" altLang="ja-JP" sz="1300">
            <a:latin typeface="ＭＳ Ｐゴシック"/>
          </a:endParaRPr>
        </a:p>
        <a:p>
          <a:r>
            <a:rPr kumimoji="1" lang="ja-JP" altLang="en-US" sz="1300">
              <a:latin typeface="ＭＳ Ｐゴシック"/>
            </a:rPr>
            <a:t>　今後は、民間で実施可能な業務は指定管理者制度等により委託化を進め、コストの削減に努めてまいります。</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38232</xdr:rowOff>
    </xdr:from>
    <xdr:to>
      <xdr:col>7</xdr:col>
      <xdr:colOff>152400</xdr:colOff>
      <xdr:row>81</xdr:row>
      <xdr:rowOff>39526</xdr:rowOff>
    </xdr:to>
    <xdr:cxnSp macro="">
      <xdr:nvCxnSpPr>
        <xdr:cNvPr id="197" name="直線コネクタ 196"/>
        <xdr:cNvCxnSpPr/>
      </xdr:nvCxnSpPr>
      <xdr:spPr>
        <a:xfrm>
          <a:off x="4114800" y="13925682"/>
          <a:ext cx="8382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24303</xdr:rowOff>
    </xdr:from>
    <xdr:ext cx="762000" cy="259045"/>
    <xdr:sp macro="" textlink="">
      <xdr:nvSpPr>
        <xdr:cNvPr id="198" name="人件費・物件費等の状況平均値テキスト"/>
        <xdr:cNvSpPr txBox="1"/>
      </xdr:nvSpPr>
      <xdr:spPr>
        <a:xfrm>
          <a:off x="5041900" y="1391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32739</xdr:rowOff>
    </xdr:from>
    <xdr:to>
      <xdr:col>6</xdr:col>
      <xdr:colOff>0</xdr:colOff>
      <xdr:row>81</xdr:row>
      <xdr:rowOff>38232</xdr:rowOff>
    </xdr:to>
    <xdr:cxnSp macro="">
      <xdr:nvCxnSpPr>
        <xdr:cNvPr id="200" name="直線コネクタ 199"/>
        <xdr:cNvCxnSpPr/>
      </xdr:nvCxnSpPr>
      <xdr:spPr>
        <a:xfrm>
          <a:off x="3225800" y="13920189"/>
          <a:ext cx="889000" cy="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26301</xdr:rowOff>
    </xdr:from>
    <xdr:to>
      <xdr:col>4</xdr:col>
      <xdr:colOff>482600</xdr:colOff>
      <xdr:row>81</xdr:row>
      <xdr:rowOff>32739</xdr:rowOff>
    </xdr:to>
    <xdr:cxnSp macro="">
      <xdr:nvCxnSpPr>
        <xdr:cNvPr id="203" name="直線コネクタ 202"/>
        <xdr:cNvCxnSpPr/>
      </xdr:nvCxnSpPr>
      <xdr:spPr>
        <a:xfrm>
          <a:off x="2336800" y="13913751"/>
          <a:ext cx="889000" cy="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26048</xdr:rowOff>
    </xdr:from>
    <xdr:to>
      <xdr:col>3</xdr:col>
      <xdr:colOff>279400</xdr:colOff>
      <xdr:row>81</xdr:row>
      <xdr:rowOff>26301</xdr:rowOff>
    </xdr:to>
    <xdr:cxnSp macro="">
      <xdr:nvCxnSpPr>
        <xdr:cNvPr id="206" name="直線コネクタ 205"/>
        <xdr:cNvCxnSpPr/>
      </xdr:nvCxnSpPr>
      <xdr:spPr>
        <a:xfrm>
          <a:off x="1447800" y="13913498"/>
          <a:ext cx="889000" cy="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160176</xdr:rowOff>
    </xdr:from>
    <xdr:to>
      <xdr:col>7</xdr:col>
      <xdr:colOff>203200</xdr:colOff>
      <xdr:row>81</xdr:row>
      <xdr:rowOff>90326</xdr:rowOff>
    </xdr:to>
    <xdr:sp macro="" textlink="">
      <xdr:nvSpPr>
        <xdr:cNvPr id="216" name="円/楕円 215"/>
        <xdr:cNvSpPr/>
      </xdr:nvSpPr>
      <xdr:spPr>
        <a:xfrm>
          <a:off x="4902200" y="138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81453</xdr:rowOff>
    </xdr:from>
    <xdr:ext cx="762000" cy="259045"/>
    <xdr:sp macro="" textlink="">
      <xdr:nvSpPr>
        <xdr:cNvPr id="217" name="人件費・物件費等の状況該当値テキスト"/>
        <xdr:cNvSpPr txBox="1"/>
      </xdr:nvSpPr>
      <xdr:spPr>
        <a:xfrm>
          <a:off x="5041900" y="1379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106,617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158882</xdr:rowOff>
    </xdr:from>
    <xdr:to>
      <xdr:col>6</xdr:col>
      <xdr:colOff>50800</xdr:colOff>
      <xdr:row>81</xdr:row>
      <xdr:rowOff>89032</xdr:rowOff>
    </xdr:to>
    <xdr:sp macro="" textlink="">
      <xdr:nvSpPr>
        <xdr:cNvPr id="218" name="円/楕円 217"/>
        <xdr:cNvSpPr/>
      </xdr:nvSpPr>
      <xdr:spPr>
        <a:xfrm>
          <a:off x="4064000" y="138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99209</xdr:rowOff>
    </xdr:from>
    <xdr:ext cx="736600" cy="259045"/>
    <xdr:sp macro="" textlink="">
      <xdr:nvSpPr>
        <xdr:cNvPr id="219" name="テキスト ボックス 218"/>
        <xdr:cNvSpPr txBox="1"/>
      </xdr:nvSpPr>
      <xdr:spPr>
        <a:xfrm>
          <a:off x="3733800" y="1364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105,866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153389</xdr:rowOff>
    </xdr:from>
    <xdr:to>
      <xdr:col>4</xdr:col>
      <xdr:colOff>533400</xdr:colOff>
      <xdr:row>81</xdr:row>
      <xdr:rowOff>83539</xdr:rowOff>
    </xdr:to>
    <xdr:sp macro="" textlink="">
      <xdr:nvSpPr>
        <xdr:cNvPr id="220" name="円/楕円 219"/>
        <xdr:cNvSpPr/>
      </xdr:nvSpPr>
      <xdr:spPr>
        <a:xfrm>
          <a:off x="3175000" y="138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93716</xdr:rowOff>
    </xdr:from>
    <xdr:ext cx="762000" cy="259045"/>
    <xdr:sp macro="" textlink="">
      <xdr:nvSpPr>
        <xdr:cNvPr id="221" name="テキスト ボックス 220"/>
        <xdr:cNvSpPr txBox="1"/>
      </xdr:nvSpPr>
      <xdr:spPr>
        <a:xfrm>
          <a:off x="2844800" y="1363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102,679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146951</xdr:rowOff>
    </xdr:from>
    <xdr:to>
      <xdr:col>3</xdr:col>
      <xdr:colOff>330200</xdr:colOff>
      <xdr:row>81</xdr:row>
      <xdr:rowOff>77101</xdr:rowOff>
    </xdr:to>
    <xdr:sp macro="" textlink="">
      <xdr:nvSpPr>
        <xdr:cNvPr id="222" name="円/楕円 221"/>
        <xdr:cNvSpPr/>
      </xdr:nvSpPr>
      <xdr:spPr>
        <a:xfrm>
          <a:off x="2286000" y="1386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87278</xdr:rowOff>
    </xdr:from>
    <xdr:ext cx="762000" cy="259045"/>
    <xdr:sp macro="" textlink="">
      <xdr:nvSpPr>
        <xdr:cNvPr id="223" name="テキスト ボックス 222"/>
        <xdr:cNvSpPr txBox="1"/>
      </xdr:nvSpPr>
      <xdr:spPr>
        <a:xfrm>
          <a:off x="1955800" y="1363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98,944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146698</xdr:rowOff>
    </xdr:from>
    <xdr:to>
      <xdr:col>2</xdr:col>
      <xdr:colOff>127000</xdr:colOff>
      <xdr:row>81</xdr:row>
      <xdr:rowOff>76848</xdr:rowOff>
    </xdr:to>
    <xdr:sp macro="" textlink="">
      <xdr:nvSpPr>
        <xdr:cNvPr id="224" name="円/楕円 223"/>
        <xdr:cNvSpPr/>
      </xdr:nvSpPr>
      <xdr:spPr>
        <a:xfrm>
          <a:off x="1397000" y="138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87025</xdr:rowOff>
    </xdr:from>
    <xdr:ext cx="762000" cy="259045"/>
    <xdr:sp macro="" textlink="">
      <xdr:nvSpPr>
        <xdr:cNvPr id="225" name="テキスト ボックス 224"/>
        <xdr:cNvSpPr txBox="1"/>
      </xdr:nvSpPr>
      <xdr:spPr>
        <a:xfrm>
          <a:off x="1066800" y="1363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退職及び新規採用に伴う職員構成の変更等の要因により前年度より</a:t>
          </a:r>
          <a:r>
            <a:rPr kumimoji="1" lang="en-US" altLang="ja-JP" sz="1300">
              <a:latin typeface="ＭＳ Ｐゴシック"/>
            </a:rPr>
            <a:t>0.6</a:t>
          </a:r>
          <a:r>
            <a:rPr kumimoji="1" lang="ja-JP" altLang="en-US" sz="1300">
              <a:latin typeface="ＭＳ Ｐゴシック"/>
            </a:rPr>
            <a:t>ポイント増加しましたが、類似団体内においては低い水準が続いています。</a:t>
          </a:r>
          <a:endParaRPr kumimoji="1" lang="en-US" altLang="ja-JP" sz="1300">
            <a:latin typeface="ＭＳ Ｐゴシック"/>
          </a:endParaRPr>
        </a:p>
        <a:p>
          <a:r>
            <a:rPr kumimoji="1" lang="ja-JP" altLang="en-US" sz="1300">
              <a:latin typeface="ＭＳ Ｐゴシック"/>
            </a:rPr>
            <a:t>　高年齢層職員の昇給抑制を引き続き実施する等、今後もより一層の給与の適正化に努めてまいります。</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62593</xdr:rowOff>
    </xdr:from>
    <xdr:to>
      <xdr:col>24</xdr:col>
      <xdr:colOff>558800</xdr:colOff>
      <xdr:row>81</xdr:row>
      <xdr:rowOff>131536</xdr:rowOff>
    </xdr:to>
    <xdr:cxnSp macro="">
      <xdr:nvCxnSpPr>
        <xdr:cNvPr id="261" name="直線コネクタ 260"/>
        <xdr:cNvCxnSpPr/>
      </xdr:nvCxnSpPr>
      <xdr:spPr>
        <a:xfrm>
          <a:off x="16179800" y="139500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2"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62593</xdr:rowOff>
    </xdr:from>
    <xdr:to>
      <xdr:col>23</xdr:col>
      <xdr:colOff>406400</xdr:colOff>
      <xdr:row>81</xdr:row>
      <xdr:rowOff>62593</xdr:rowOff>
    </xdr:to>
    <xdr:cxnSp macro="">
      <xdr:nvCxnSpPr>
        <xdr:cNvPr id="264" name="直線コネクタ 263"/>
        <xdr:cNvCxnSpPr/>
      </xdr:nvCxnSpPr>
      <xdr:spPr>
        <a:xfrm>
          <a:off x="15290800" y="1395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62593</xdr:rowOff>
    </xdr:from>
    <xdr:to>
      <xdr:col>22</xdr:col>
      <xdr:colOff>203200</xdr:colOff>
      <xdr:row>81</xdr:row>
      <xdr:rowOff>74084</xdr:rowOff>
    </xdr:to>
    <xdr:cxnSp macro="">
      <xdr:nvCxnSpPr>
        <xdr:cNvPr id="267" name="直線コネクタ 266"/>
        <xdr:cNvCxnSpPr/>
      </xdr:nvCxnSpPr>
      <xdr:spPr>
        <a:xfrm flipV="1">
          <a:off x="14401800" y="1395004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9" name="テキスト ボックス 268"/>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86</xdr:row>
      <xdr:rowOff>136071</xdr:rowOff>
    </xdr:to>
    <xdr:cxnSp macro="">
      <xdr:nvCxnSpPr>
        <xdr:cNvPr id="270" name="直線コネクタ 269"/>
        <xdr:cNvCxnSpPr/>
      </xdr:nvCxnSpPr>
      <xdr:spPr>
        <a:xfrm flipV="1">
          <a:off x="13512800" y="13961534"/>
          <a:ext cx="889000" cy="91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80736</xdr:rowOff>
    </xdr:from>
    <xdr:to>
      <xdr:col>24</xdr:col>
      <xdr:colOff>609600</xdr:colOff>
      <xdr:row>82</xdr:row>
      <xdr:rowOff>10886</xdr:rowOff>
    </xdr:to>
    <xdr:sp macro="" textlink="">
      <xdr:nvSpPr>
        <xdr:cNvPr id="280" name="円/楕円 279"/>
        <xdr:cNvSpPr/>
      </xdr:nvSpPr>
      <xdr:spPr>
        <a:xfrm>
          <a:off x="169672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97263</xdr:rowOff>
    </xdr:from>
    <xdr:ext cx="762000" cy="259045"/>
    <xdr:sp macro="" textlink="">
      <xdr:nvSpPr>
        <xdr:cNvPr id="281" name="給与水準   （国との比較）該当値テキスト"/>
        <xdr:cNvSpPr txBox="1"/>
      </xdr:nvSpPr>
      <xdr:spPr>
        <a:xfrm>
          <a:off x="17106900" y="1381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11793</xdr:rowOff>
    </xdr:from>
    <xdr:to>
      <xdr:col>23</xdr:col>
      <xdr:colOff>457200</xdr:colOff>
      <xdr:row>81</xdr:row>
      <xdr:rowOff>113393</xdr:rowOff>
    </xdr:to>
    <xdr:sp macro="" textlink="">
      <xdr:nvSpPr>
        <xdr:cNvPr id="282" name="円/楕円 281"/>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123570</xdr:rowOff>
    </xdr:from>
    <xdr:ext cx="736600" cy="259045"/>
    <xdr:sp macro="" textlink="">
      <xdr:nvSpPr>
        <xdr:cNvPr id="283" name="テキスト ボックス 282"/>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11793</xdr:rowOff>
    </xdr:from>
    <xdr:to>
      <xdr:col>22</xdr:col>
      <xdr:colOff>254000</xdr:colOff>
      <xdr:row>81</xdr:row>
      <xdr:rowOff>113393</xdr:rowOff>
    </xdr:to>
    <xdr:sp macro="" textlink="">
      <xdr:nvSpPr>
        <xdr:cNvPr id="284" name="円/楕円 283"/>
        <xdr:cNvSpPr/>
      </xdr:nvSpPr>
      <xdr:spPr>
        <a:xfrm>
          <a:off x="15240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123570</xdr:rowOff>
    </xdr:from>
    <xdr:ext cx="762000" cy="259045"/>
    <xdr:sp macro="" textlink="">
      <xdr:nvSpPr>
        <xdr:cNvPr id="285" name="テキスト ボックス 284"/>
        <xdr:cNvSpPr txBox="1"/>
      </xdr:nvSpPr>
      <xdr:spPr>
        <a:xfrm>
          <a:off x="14909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23284</xdr:rowOff>
    </xdr:from>
    <xdr:to>
      <xdr:col>21</xdr:col>
      <xdr:colOff>50800</xdr:colOff>
      <xdr:row>81</xdr:row>
      <xdr:rowOff>124884</xdr:rowOff>
    </xdr:to>
    <xdr:sp macro="" textlink="">
      <xdr:nvSpPr>
        <xdr:cNvPr id="286" name="円/楕円 285"/>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135061</xdr:rowOff>
    </xdr:from>
    <xdr:ext cx="762000" cy="259045"/>
    <xdr:sp macro="" textlink="">
      <xdr:nvSpPr>
        <xdr:cNvPr id="287" name="テキスト ボックス 286"/>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85271</xdr:rowOff>
    </xdr:from>
    <xdr:to>
      <xdr:col>19</xdr:col>
      <xdr:colOff>533400</xdr:colOff>
      <xdr:row>87</xdr:row>
      <xdr:rowOff>15421</xdr:rowOff>
    </xdr:to>
    <xdr:sp macro="" textlink="">
      <xdr:nvSpPr>
        <xdr:cNvPr id="288" name="円/楕円 287"/>
        <xdr:cNvSpPr/>
      </xdr:nvSpPr>
      <xdr:spPr>
        <a:xfrm>
          <a:off x="13462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25598</xdr:rowOff>
    </xdr:from>
    <xdr:ext cx="762000" cy="259045"/>
    <xdr:sp macro="" textlink="">
      <xdr:nvSpPr>
        <xdr:cNvPr id="289" name="テキスト ボックス 288"/>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前年度より微増しており、依然として類似団体内平均値を僅かに上回る状態が続いています。平成</a:t>
          </a:r>
          <a:r>
            <a:rPr kumimoji="1" lang="en-US" altLang="ja-JP" sz="1300">
              <a:latin typeface="ＭＳ Ｐゴシック"/>
            </a:rPr>
            <a:t>18</a:t>
          </a:r>
          <a:r>
            <a:rPr kumimoji="1" lang="ja-JP" altLang="en-US" sz="1300">
              <a:latin typeface="ＭＳ Ｐゴシック"/>
            </a:rPr>
            <a:t>年度からの集中改革プランにより職員数を抑制していましたが、その後の地方分権の推進や、人口増加による行政需要の増加等に伴う課の新設や専門職の配置等により職員数は増加傾向にあり、前年度より</a:t>
          </a:r>
          <a:r>
            <a:rPr kumimoji="1" lang="en-US" altLang="ja-JP" sz="1300">
              <a:latin typeface="ＭＳ Ｐゴシック"/>
            </a:rPr>
            <a:t>4</a:t>
          </a:r>
          <a:r>
            <a:rPr kumimoji="1" lang="ja-JP" altLang="en-US" sz="1300">
              <a:latin typeface="ＭＳ Ｐゴシック"/>
            </a:rPr>
            <a:t>人増加しました。</a:t>
          </a:r>
          <a:endParaRPr kumimoji="1" lang="en-US" altLang="ja-JP" sz="1300">
            <a:latin typeface="ＭＳ Ｐゴシック"/>
          </a:endParaRPr>
        </a:p>
        <a:p>
          <a:r>
            <a:rPr kumimoji="1" lang="ja-JP" altLang="en-US" sz="1300">
              <a:latin typeface="ＭＳ Ｐゴシック"/>
            </a:rPr>
            <a:t>　市定員管理計画においては、平成</a:t>
          </a:r>
          <a:r>
            <a:rPr kumimoji="1" lang="en-US" altLang="ja-JP" sz="1300">
              <a:latin typeface="ＭＳ Ｐゴシック"/>
            </a:rPr>
            <a:t>33</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日時点の全職員数を</a:t>
          </a:r>
          <a:r>
            <a:rPr kumimoji="1" lang="en-US" altLang="ja-JP" sz="1300">
              <a:latin typeface="ＭＳ Ｐゴシック"/>
            </a:rPr>
            <a:t>435</a:t>
          </a:r>
          <a:r>
            <a:rPr kumimoji="1" lang="ja-JP" altLang="en-US" sz="1300">
              <a:latin typeface="ＭＳ Ｐゴシック"/>
            </a:rPr>
            <a:t>人として年々増加を見込んでいます。今後も適正な定員管理に努めてまいります。</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42439</xdr:rowOff>
    </xdr:from>
    <xdr:to>
      <xdr:col>24</xdr:col>
      <xdr:colOff>558800</xdr:colOff>
      <xdr:row>62</xdr:row>
      <xdr:rowOff>46461</xdr:rowOff>
    </xdr:to>
    <xdr:cxnSp macro="">
      <xdr:nvCxnSpPr>
        <xdr:cNvPr id="324" name="直線コネクタ 323"/>
        <xdr:cNvCxnSpPr/>
      </xdr:nvCxnSpPr>
      <xdr:spPr>
        <a:xfrm>
          <a:off x="16179800" y="10672339"/>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42439</xdr:rowOff>
    </xdr:from>
    <xdr:to>
      <xdr:col>23</xdr:col>
      <xdr:colOff>406400</xdr:colOff>
      <xdr:row>62</xdr:row>
      <xdr:rowOff>86678</xdr:rowOff>
    </xdr:to>
    <xdr:cxnSp macro="">
      <xdr:nvCxnSpPr>
        <xdr:cNvPr id="327" name="直線コネクタ 326"/>
        <xdr:cNvCxnSpPr/>
      </xdr:nvCxnSpPr>
      <xdr:spPr>
        <a:xfrm flipV="1">
          <a:off x="15290800" y="1067233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74613</xdr:rowOff>
    </xdr:from>
    <xdr:to>
      <xdr:col>22</xdr:col>
      <xdr:colOff>203200</xdr:colOff>
      <xdr:row>62</xdr:row>
      <xdr:rowOff>86678</xdr:rowOff>
    </xdr:to>
    <xdr:cxnSp macro="">
      <xdr:nvCxnSpPr>
        <xdr:cNvPr id="330" name="直線コネクタ 329"/>
        <xdr:cNvCxnSpPr/>
      </xdr:nvCxnSpPr>
      <xdr:spPr>
        <a:xfrm>
          <a:off x="14401800" y="107045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32" name="テキスト ボックス 331"/>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74613</xdr:rowOff>
    </xdr:from>
    <xdr:to>
      <xdr:col>21</xdr:col>
      <xdr:colOff>0</xdr:colOff>
      <xdr:row>62</xdr:row>
      <xdr:rowOff>74613</xdr:rowOff>
    </xdr:to>
    <xdr:cxnSp macro="">
      <xdr:nvCxnSpPr>
        <xdr:cNvPr id="333" name="直線コネクタ 332"/>
        <xdr:cNvCxnSpPr/>
      </xdr:nvCxnSpPr>
      <xdr:spPr>
        <a:xfrm>
          <a:off x="13512800" y="1070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35" name="テキスト ボックス 334"/>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7" name="テキスト ボックス 336"/>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167111</xdr:rowOff>
    </xdr:from>
    <xdr:to>
      <xdr:col>24</xdr:col>
      <xdr:colOff>609600</xdr:colOff>
      <xdr:row>62</xdr:row>
      <xdr:rowOff>97261</xdr:rowOff>
    </xdr:to>
    <xdr:sp macro="" textlink="">
      <xdr:nvSpPr>
        <xdr:cNvPr id="343" name="円/楕円 342"/>
        <xdr:cNvSpPr/>
      </xdr:nvSpPr>
      <xdr:spPr>
        <a:xfrm>
          <a:off x="16967200" y="106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139188</xdr:rowOff>
    </xdr:from>
    <xdr:ext cx="762000" cy="259045"/>
    <xdr:sp macro="" textlink="">
      <xdr:nvSpPr>
        <xdr:cNvPr id="344" name="定員管理の状況該当値テキスト"/>
        <xdr:cNvSpPr txBox="1"/>
      </xdr:nvSpPr>
      <xdr:spPr>
        <a:xfrm>
          <a:off x="17106900" y="1059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163089</xdr:rowOff>
    </xdr:from>
    <xdr:to>
      <xdr:col>23</xdr:col>
      <xdr:colOff>457200</xdr:colOff>
      <xdr:row>62</xdr:row>
      <xdr:rowOff>93239</xdr:rowOff>
    </xdr:to>
    <xdr:sp macro="" textlink="">
      <xdr:nvSpPr>
        <xdr:cNvPr id="345" name="円/楕円 344"/>
        <xdr:cNvSpPr/>
      </xdr:nvSpPr>
      <xdr:spPr>
        <a:xfrm>
          <a:off x="16129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78016</xdr:rowOff>
    </xdr:from>
    <xdr:ext cx="736600" cy="259045"/>
    <xdr:sp macro="" textlink="">
      <xdr:nvSpPr>
        <xdr:cNvPr id="346" name="テキスト ボックス 345"/>
        <xdr:cNvSpPr txBox="1"/>
      </xdr:nvSpPr>
      <xdr:spPr>
        <a:xfrm>
          <a:off x="15798800" y="1070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35878</xdr:rowOff>
    </xdr:from>
    <xdr:to>
      <xdr:col>22</xdr:col>
      <xdr:colOff>254000</xdr:colOff>
      <xdr:row>62</xdr:row>
      <xdr:rowOff>137478</xdr:rowOff>
    </xdr:to>
    <xdr:sp macro="" textlink="">
      <xdr:nvSpPr>
        <xdr:cNvPr id="347" name="円/楕円 346"/>
        <xdr:cNvSpPr/>
      </xdr:nvSpPr>
      <xdr:spPr>
        <a:xfrm>
          <a:off x="15240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122255</xdr:rowOff>
    </xdr:from>
    <xdr:ext cx="762000" cy="259045"/>
    <xdr:sp macro="" textlink="">
      <xdr:nvSpPr>
        <xdr:cNvPr id="348" name="テキスト ボックス 347"/>
        <xdr:cNvSpPr txBox="1"/>
      </xdr:nvSpPr>
      <xdr:spPr>
        <a:xfrm>
          <a:off x="14909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23813</xdr:rowOff>
    </xdr:from>
    <xdr:to>
      <xdr:col>21</xdr:col>
      <xdr:colOff>50800</xdr:colOff>
      <xdr:row>62</xdr:row>
      <xdr:rowOff>125413</xdr:rowOff>
    </xdr:to>
    <xdr:sp macro="" textlink="">
      <xdr:nvSpPr>
        <xdr:cNvPr id="349" name="円/楕円 348"/>
        <xdr:cNvSpPr/>
      </xdr:nvSpPr>
      <xdr:spPr>
        <a:xfrm>
          <a:off x="14351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110190</xdr:rowOff>
    </xdr:from>
    <xdr:ext cx="762000" cy="259045"/>
    <xdr:sp macro="" textlink="">
      <xdr:nvSpPr>
        <xdr:cNvPr id="350" name="テキスト ボックス 349"/>
        <xdr:cNvSpPr txBox="1"/>
      </xdr:nvSpPr>
      <xdr:spPr>
        <a:xfrm>
          <a:off x="14020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23813</xdr:rowOff>
    </xdr:from>
    <xdr:to>
      <xdr:col>19</xdr:col>
      <xdr:colOff>533400</xdr:colOff>
      <xdr:row>62</xdr:row>
      <xdr:rowOff>125413</xdr:rowOff>
    </xdr:to>
    <xdr:sp macro="" textlink="">
      <xdr:nvSpPr>
        <xdr:cNvPr id="351" name="円/楕円 350"/>
        <xdr:cNvSpPr/>
      </xdr:nvSpPr>
      <xdr:spPr>
        <a:xfrm>
          <a:off x="13462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110190</xdr:rowOff>
    </xdr:from>
    <xdr:ext cx="762000" cy="259045"/>
    <xdr:sp macro="" textlink="">
      <xdr:nvSpPr>
        <xdr:cNvPr id="352" name="テキスト ボックス 351"/>
        <xdr:cNvSpPr txBox="1"/>
      </xdr:nvSpPr>
      <xdr:spPr>
        <a:xfrm>
          <a:off x="13131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償還完了や毎年の繰上償還の実施により公債費が抑えられていることから、類似団体中、良好な水準を維持しています。</a:t>
          </a:r>
          <a:endParaRPr kumimoji="1" lang="en-US" altLang="ja-JP" sz="1300">
            <a:latin typeface="ＭＳ Ｐゴシック"/>
          </a:endParaRPr>
        </a:p>
        <a:p>
          <a:r>
            <a:rPr kumimoji="1" lang="ja-JP" altLang="en-US" sz="1300">
              <a:latin typeface="ＭＳ Ｐゴシック"/>
            </a:rPr>
            <a:t>　単年度の比率（</a:t>
          </a:r>
          <a:r>
            <a:rPr kumimoji="1" lang="en-US" altLang="ja-JP" sz="1300">
              <a:latin typeface="ＭＳ Ｐゴシック"/>
            </a:rPr>
            <a:t>1.68839</a:t>
          </a:r>
          <a:r>
            <a:rPr kumimoji="1" lang="ja-JP" altLang="en-US" sz="1300">
              <a:latin typeface="ＭＳ Ｐゴシック"/>
            </a:rPr>
            <a:t>）は、前年度より微減していますが、近年で最も単年度比率が低かった平成</a:t>
          </a:r>
          <a:r>
            <a:rPr kumimoji="1" lang="en-US" altLang="ja-JP" sz="1300">
              <a:latin typeface="ＭＳ Ｐゴシック"/>
            </a:rPr>
            <a:t>25</a:t>
          </a:r>
          <a:r>
            <a:rPr kumimoji="1" lang="ja-JP" altLang="en-US" sz="1300">
              <a:latin typeface="ＭＳ Ｐゴシック"/>
            </a:rPr>
            <a:t>年度の数値（</a:t>
          </a:r>
          <a:r>
            <a:rPr kumimoji="1" lang="en-US" altLang="ja-JP" sz="1300">
              <a:latin typeface="ＭＳ Ｐゴシック"/>
            </a:rPr>
            <a:t>0.91509</a:t>
          </a:r>
          <a:r>
            <a:rPr kumimoji="1" lang="ja-JP" altLang="en-US" sz="1300">
              <a:latin typeface="ＭＳ Ｐゴシック"/>
            </a:rPr>
            <a:t>）が、</a:t>
          </a:r>
          <a:r>
            <a:rPr kumimoji="1" lang="en-US" altLang="ja-JP" sz="1300">
              <a:latin typeface="ＭＳ Ｐゴシック"/>
            </a:rPr>
            <a:t>3</a:t>
          </a:r>
          <a:r>
            <a:rPr kumimoji="1" lang="ja-JP" altLang="en-US" sz="1300">
              <a:latin typeface="ＭＳ Ｐゴシック"/>
            </a:rPr>
            <a:t>カ年平均の対象から外れたため、</a:t>
          </a:r>
          <a:r>
            <a:rPr kumimoji="1" lang="en-US" altLang="ja-JP" sz="1300">
              <a:latin typeface="ＭＳ Ｐゴシック"/>
            </a:rPr>
            <a:t>0.3</a:t>
          </a:r>
          <a:r>
            <a:rPr kumimoji="1" lang="ja-JP" altLang="en-US" sz="1300">
              <a:latin typeface="ＭＳ Ｐゴシック"/>
            </a:rPr>
            <a:t>ポイント上昇する結果となりました。</a:t>
          </a:r>
          <a:endParaRPr kumimoji="1" lang="en-US" altLang="ja-JP" sz="1300">
            <a:latin typeface="ＭＳ Ｐゴシック"/>
          </a:endParaRPr>
        </a:p>
        <a:p>
          <a:r>
            <a:rPr kumimoji="1" lang="ja-JP" altLang="en-US" sz="1300">
              <a:latin typeface="ＭＳ Ｐゴシック"/>
            </a:rPr>
            <a:t>　市第</a:t>
          </a:r>
          <a:r>
            <a:rPr kumimoji="1" lang="en-US" altLang="ja-JP" sz="1300">
              <a:latin typeface="ＭＳ Ｐゴシック"/>
            </a:rPr>
            <a:t>2</a:t>
          </a:r>
          <a:r>
            <a:rPr kumimoji="1" lang="ja-JP" altLang="en-US" sz="1300">
              <a:latin typeface="ＭＳ Ｐゴシック"/>
            </a:rPr>
            <a:t>次総合計画においては、計画最終年度（平成</a:t>
          </a:r>
          <a:r>
            <a:rPr kumimoji="1" lang="en-US" altLang="ja-JP" sz="1300">
              <a:latin typeface="ＭＳ Ｐゴシック"/>
            </a:rPr>
            <a:t>37</a:t>
          </a:r>
          <a:r>
            <a:rPr kumimoji="1" lang="ja-JP" altLang="en-US" sz="1300">
              <a:latin typeface="ＭＳ Ｐゴシック"/>
            </a:rPr>
            <a:t>年度）の目標値を</a:t>
          </a:r>
          <a:r>
            <a:rPr kumimoji="1" lang="en-US" altLang="ja-JP" sz="1300">
              <a:latin typeface="ＭＳ Ｐゴシック"/>
            </a:rPr>
            <a:t>3.0</a:t>
          </a:r>
          <a:r>
            <a:rPr kumimoji="1" lang="ja-JP" altLang="en-US" sz="1300">
              <a:latin typeface="ＭＳ Ｐゴシック"/>
            </a:rPr>
            <a:t>としていますが、既に大幅に下回っています。引き続き適正な市債管理に努めてまいります。</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35560</xdr:rowOff>
    </xdr:from>
    <xdr:to>
      <xdr:col>24</xdr:col>
      <xdr:colOff>558800</xdr:colOff>
      <xdr:row>38</xdr:row>
      <xdr:rowOff>56243</xdr:rowOff>
    </xdr:to>
    <xdr:cxnSp macro="">
      <xdr:nvCxnSpPr>
        <xdr:cNvPr id="387" name="直線コネクタ 386"/>
        <xdr:cNvCxnSpPr/>
      </xdr:nvCxnSpPr>
      <xdr:spPr>
        <a:xfrm>
          <a:off x="16179800" y="655066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49349</xdr:rowOff>
    </xdr:to>
    <xdr:cxnSp macro="">
      <xdr:nvCxnSpPr>
        <xdr:cNvPr id="390" name="直線コネクタ 389"/>
        <xdr:cNvCxnSpPr/>
      </xdr:nvCxnSpPr>
      <xdr:spPr>
        <a:xfrm flipV="1">
          <a:off x="15290800" y="655066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49349</xdr:rowOff>
    </xdr:from>
    <xdr:to>
      <xdr:col>22</xdr:col>
      <xdr:colOff>203200</xdr:colOff>
      <xdr:row>38</xdr:row>
      <xdr:rowOff>90715</xdr:rowOff>
    </xdr:to>
    <xdr:cxnSp macro="">
      <xdr:nvCxnSpPr>
        <xdr:cNvPr id="393" name="直線コネクタ 392"/>
        <xdr:cNvCxnSpPr/>
      </xdr:nvCxnSpPr>
      <xdr:spPr>
        <a:xfrm flipV="1">
          <a:off x="14401800" y="656444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90715</xdr:rowOff>
    </xdr:from>
    <xdr:to>
      <xdr:col>21</xdr:col>
      <xdr:colOff>0</xdr:colOff>
      <xdr:row>38</xdr:row>
      <xdr:rowOff>159657</xdr:rowOff>
    </xdr:to>
    <xdr:cxnSp macro="">
      <xdr:nvCxnSpPr>
        <xdr:cNvPr id="396" name="直線コネクタ 395"/>
        <xdr:cNvCxnSpPr/>
      </xdr:nvCxnSpPr>
      <xdr:spPr>
        <a:xfrm flipV="1">
          <a:off x="13512800" y="66058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5443</xdr:rowOff>
    </xdr:from>
    <xdr:to>
      <xdr:col>24</xdr:col>
      <xdr:colOff>609600</xdr:colOff>
      <xdr:row>38</xdr:row>
      <xdr:rowOff>107043</xdr:rowOff>
    </xdr:to>
    <xdr:sp macro="" textlink="">
      <xdr:nvSpPr>
        <xdr:cNvPr id="406" name="円/楕円 405"/>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21970</xdr:rowOff>
    </xdr:from>
    <xdr:ext cx="762000" cy="259045"/>
    <xdr:sp macro="" textlink="">
      <xdr:nvSpPr>
        <xdr:cNvPr id="407"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408" name="円/楕円 407"/>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409" name="テキスト ボックス 408"/>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169999</xdr:rowOff>
    </xdr:from>
    <xdr:to>
      <xdr:col>22</xdr:col>
      <xdr:colOff>254000</xdr:colOff>
      <xdr:row>38</xdr:row>
      <xdr:rowOff>100149</xdr:rowOff>
    </xdr:to>
    <xdr:sp macro="" textlink="">
      <xdr:nvSpPr>
        <xdr:cNvPr id="410" name="円/楕円 409"/>
        <xdr:cNvSpPr/>
      </xdr:nvSpPr>
      <xdr:spPr>
        <a:xfrm>
          <a:off x="15240000" y="65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110326</xdr:rowOff>
    </xdr:from>
    <xdr:ext cx="762000" cy="259045"/>
    <xdr:sp macro="" textlink="">
      <xdr:nvSpPr>
        <xdr:cNvPr id="411" name="テキスト ボックス 410"/>
        <xdr:cNvSpPr txBox="1"/>
      </xdr:nvSpPr>
      <xdr:spPr>
        <a:xfrm>
          <a:off x="14909800" y="628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39915</xdr:rowOff>
    </xdr:from>
    <xdr:to>
      <xdr:col>21</xdr:col>
      <xdr:colOff>50800</xdr:colOff>
      <xdr:row>38</xdr:row>
      <xdr:rowOff>141515</xdr:rowOff>
    </xdr:to>
    <xdr:sp macro="" textlink="">
      <xdr:nvSpPr>
        <xdr:cNvPr id="412" name="円/楕円 411"/>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151691</xdr:rowOff>
    </xdr:from>
    <xdr:ext cx="762000" cy="259045"/>
    <xdr:sp macro="" textlink="">
      <xdr:nvSpPr>
        <xdr:cNvPr id="413" name="テキスト ボックス 412"/>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414" name="円/楕円 413"/>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415" name="テキスト ボックス 414"/>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前年度に引き続き、充当可能財源等が将来負担額を上回っており、黒字の状態となっています。</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年度は、地方債の繰上償還等により残高が大きく減少したため、将来負担額は前年度よりも減少しています。</a:t>
          </a:r>
          <a:endParaRPr kumimoji="1" lang="en-US" altLang="ja-JP" sz="1300">
            <a:latin typeface="ＭＳ Ｐゴシック"/>
          </a:endParaRPr>
        </a:p>
        <a:p>
          <a:r>
            <a:rPr kumimoji="1" lang="ja-JP" altLang="en-US" sz="1300">
              <a:latin typeface="ＭＳ Ｐゴシック"/>
            </a:rPr>
            <a:t>　今後も公債費等義務的経費の削減を中心とする行財政改革を進め、財政の健全化に努めてまいります。</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9"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0" name="フローチャート : 判断 449"/>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53" name="フローチャート : 判断 452"/>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4" name="テキスト ボックス 453"/>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6" name="テキスト ボックス 455"/>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8" name="テキスト ボックス 457"/>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53,981
52,005
28.19
17,783,934
16,825,467
702,517
11,009,138
12,026,217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職員給等の増加により前年度より</a:t>
          </a:r>
          <a:r>
            <a:rPr kumimoji="1" lang="en-US" altLang="ja-JP" sz="1300">
              <a:latin typeface="ＭＳ Ｐゴシック"/>
            </a:rPr>
            <a:t>0.8</a:t>
          </a:r>
          <a:r>
            <a:rPr kumimoji="1" lang="ja-JP" altLang="en-US" sz="1300">
              <a:latin typeface="ＭＳ Ｐゴシック"/>
            </a:rPr>
            <a:t>ポイント上昇しました。</a:t>
          </a:r>
          <a:endParaRPr kumimoji="1" lang="en-US" altLang="ja-JP" sz="1300">
            <a:latin typeface="ＭＳ Ｐゴシック"/>
          </a:endParaRPr>
        </a:p>
        <a:p>
          <a:r>
            <a:rPr kumimoji="1" lang="ja-JP" altLang="en-US" sz="1300">
              <a:latin typeface="ＭＳ Ｐゴシック"/>
            </a:rPr>
            <a:t>　類似団体内平均値との比較においては、常に大きく下回っていますが、今後も更なる行財政改革に取り組み、人件費の抑制に努めてまいります。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35</xdr:row>
      <xdr:rowOff>39370</xdr:rowOff>
    </xdr:to>
    <xdr:cxnSp macro="">
      <xdr:nvCxnSpPr>
        <xdr:cNvPr id="66" name="直線コネクタ 65"/>
        <xdr:cNvCxnSpPr/>
      </xdr:nvCxnSpPr>
      <xdr:spPr>
        <a:xfrm>
          <a:off x="3987800" y="59791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130810</xdr:rowOff>
    </xdr:to>
    <xdr:cxnSp macro="">
      <xdr:nvCxnSpPr>
        <xdr:cNvPr id="69" name="直線コネクタ 68"/>
        <xdr:cNvCxnSpPr/>
      </xdr:nvCxnSpPr>
      <xdr:spPr>
        <a:xfrm flipV="1">
          <a:off x="3098800" y="5979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130810</xdr:rowOff>
    </xdr:to>
    <xdr:cxnSp macro="">
      <xdr:nvCxnSpPr>
        <xdr:cNvPr id="72" name="直線コネクタ 71"/>
        <xdr:cNvCxnSpPr/>
      </xdr:nvCxnSpPr>
      <xdr:spPr>
        <a:xfrm>
          <a:off x="2209800" y="603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46990</xdr:rowOff>
    </xdr:to>
    <xdr:cxnSp macro="">
      <xdr:nvCxnSpPr>
        <xdr:cNvPr id="75" name="直線コネクタ 74"/>
        <xdr:cNvCxnSpPr/>
      </xdr:nvCxnSpPr>
      <xdr:spPr>
        <a:xfrm flipV="1">
          <a:off x="1320800" y="603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7" name="円/楕円 86"/>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8" name="テキスト ボックス 87"/>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80010</xdr:rowOff>
    </xdr:from>
    <xdr:to>
      <xdr:col>4</xdr:col>
      <xdr:colOff>396875</xdr:colOff>
      <xdr:row>36</xdr:row>
      <xdr:rowOff>10160</xdr:rowOff>
    </xdr:to>
    <xdr:sp macro="" textlink="">
      <xdr:nvSpPr>
        <xdr:cNvPr id="89" name="円/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167640</xdr:rowOff>
    </xdr:from>
    <xdr:to>
      <xdr:col>1</xdr:col>
      <xdr:colOff>676275</xdr:colOff>
      <xdr:row>35</xdr:row>
      <xdr:rowOff>97790</xdr:rowOff>
    </xdr:to>
    <xdr:sp macro="" textlink="">
      <xdr:nvSpPr>
        <xdr:cNvPr id="93" name="円/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賃金の増加により物件費が増加した一方、普通交付税等の経常一般財源等が減少したため、対前年度比で</a:t>
          </a:r>
          <a:r>
            <a:rPr kumimoji="1" lang="en-US" altLang="ja-JP" sz="1300">
              <a:latin typeface="ＭＳ Ｐゴシック"/>
            </a:rPr>
            <a:t>1.3</a:t>
          </a:r>
          <a:r>
            <a:rPr kumimoji="1" lang="ja-JP" altLang="en-US" sz="1300">
              <a:latin typeface="ＭＳ Ｐゴシック"/>
            </a:rPr>
            <a:t>ポイント上昇しました。</a:t>
          </a:r>
          <a:endParaRPr kumimoji="1" lang="en-US" altLang="ja-JP" sz="1300">
            <a:latin typeface="ＭＳ Ｐゴシック"/>
          </a:endParaRPr>
        </a:p>
        <a:p>
          <a:r>
            <a:rPr kumimoji="1" lang="ja-JP" altLang="en-US" sz="1300">
              <a:latin typeface="ＭＳ Ｐゴシック"/>
            </a:rPr>
            <a:t>　依然として類似団体内平均値より高い数値となっていますが、今後も民間で実施可能な業務は指定管理者制度等により委託化を進め、コストの削減に努めてまいります。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18</xdr:row>
      <xdr:rowOff>35560</xdr:rowOff>
    </xdr:to>
    <xdr:cxnSp macro="">
      <xdr:nvCxnSpPr>
        <xdr:cNvPr id="127" name="直線コネクタ 126"/>
        <xdr:cNvCxnSpPr/>
      </xdr:nvCxnSpPr>
      <xdr:spPr>
        <a:xfrm>
          <a:off x="15671800" y="30226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130810</xdr:rowOff>
    </xdr:to>
    <xdr:cxnSp macro="">
      <xdr:nvCxnSpPr>
        <xdr:cNvPr id="130" name="直線コネクタ 129"/>
        <xdr:cNvCxnSpPr/>
      </xdr:nvCxnSpPr>
      <xdr:spPr>
        <a:xfrm flipV="1">
          <a:off x="14782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77470</xdr:rowOff>
    </xdr:from>
    <xdr:to>
      <xdr:col>21</xdr:col>
      <xdr:colOff>361950</xdr:colOff>
      <xdr:row>17</xdr:row>
      <xdr:rowOff>130810</xdr:rowOff>
    </xdr:to>
    <xdr:cxnSp macro="">
      <xdr:nvCxnSpPr>
        <xdr:cNvPr id="133" name="直線コネクタ 132"/>
        <xdr:cNvCxnSpPr/>
      </xdr:nvCxnSpPr>
      <xdr:spPr>
        <a:xfrm>
          <a:off x="13893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77470</xdr:rowOff>
    </xdr:from>
    <xdr:to>
      <xdr:col>20</xdr:col>
      <xdr:colOff>158750</xdr:colOff>
      <xdr:row>17</xdr:row>
      <xdr:rowOff>130810</xdr:rowOff>
    </xdr:to>
    <xdr:cxnSp macro="">
      <xdr:nvCxnSpPr>
        <xdr:cNvPr id="136" name="直線コネクタ 135"/>
        <xdr:cNvCxnSpPr/>
      </xdr:nvCxnSpPr>
      <xdr:spPr>
        <a:xfrm flipV="1">
          <a:off x="13004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6" name="円/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8" name="円/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9" name="テキスト ボックス 148"/>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50" name="円/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51" name="テキスト ボックス 150"/>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26670</xdr:rowOff>
    </xdr:from>
    <xdr:to>
      <xdr:col>20</xdr:col>
      <xdr:colOff>209550</xdr:colOff>
      <xdr:row>17</xdr:row>
      <xdr:rowOff>128270</xdr:rowOff>
    </xdr:to>
    <xdr:sp macro="" textlink="">
      <xdr:nvSpPr>
        <xdr:cNvPr id="152" name="円/楕円 151"/>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113047</xdr:rowOff>
    </xdr:from>
    <xdr:ext cx="762000" cy="259045"/>
    <xdr:sp macro="" textlink="">
      <xdr:nvSpPr>
        <xdr:cNvPr id="153" name="テキスト ボックス 152"/>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80010</xdr:rowOff>
    </xdr:from>
    <xdr:to>
      <xdr:col>19</xdr:col>
      <xdr:colOff>6350</xdr:colOff>
      <xdr:row>18</xdr:row>
      <xdr:rowOff>10160</xdr:rowOff>
    </xdr:to>
    <xdr:sp macro="" textlink="">
      <xdr:nvSpPr>
        <xdr:cNvPr id="154" name="円/楕円 153"/>
        <xdr:cNvSpPr/>
      </xdr:nvSpPr>
      <xdr:spPr>
        <a:xfrm>
          <a:off x="12954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166387</xdr:rowOff>
    </xdr:from>
    <xdr:ext cx="762000" cy="259045"/>
    <xdr:sp macro="" textlink="">
      <xdr:nvSpPr>
        <xdr:cNvPr id="155" name="テキスト ボックス 154"/>
        <xdr:cNvSpPr txBox="1"/>
      </xdr:nvSpPr>
      <xdr:spPr>
        <a:xfrm>
          <a:off x="12623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自立支援給付事業費等の増加により前年度より</a:t>
          </a:r>
          <a:r>
            <a:rPr kumimoji="1" lang="en-US" altLang="ja-JP" sz="1300">
              <a:latin typeface="ＭＳ Ｐゴシック"/>
            </a:rPr>
            <a:t>0.5</a:t>
          </a:r>
          <a:r>
            <a:rPr kumimoji="1" lang="ja-JP" altLang="en-US" sz="1300">
              <a:latin typeface="ＭＳ Ｐゴシック"/>
            </a:rPr>
            <a:t>ポイント上昇し、類似団体内平均値との比較においても常に上回る状態が続いています。</a:t>
          </a:r>
          <a:endParaRPr kumimoji="1" lang="en-US" altLang="ja-JP" sz="1300">
            <a:latin typeface="ＭＳ Ｐゴシック"/>
          </a:endParaRPr>
        </a:p>
        <a:p>
          <a:r>
            <a:rPr kumimoji="1" lang="ja-JP" altLang="en-US" sz="1300">
              <a:latin typeface="ＭＳ Ｐゴシック"/>
            </a:rPr>
            <a:t>　扶助費は増加傾向にあり、今後も増加は続くものと見込まれますが、適正な支出に努めてまいります。</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97065</xdr:rowOff>
    </xdr:from>
    <xdr:to>
      <xdr:col>7</xdr:col>
      <xdr:colOff>15875</xdr:colOff>
      <xdr:row>55</xdr:row>
      <xdr:rowOff>151493</xdr:rowOff>
    </xdr:to>
    <xdr:cxnSp macro="">
      <xdr:nvCxnSpPr>
        <xdr:cNvPr id="190" name="直線コネクタ 189"/>
        <xdr:cNvCxnSpPr/>
      </xdr:nvCxnSpPr>
      <xdr:spPr>
        <a:xfrm>
          <a:off x="3987800" y="95268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64407</xdr:rowOff>
    </xdr:from>
    <xdr:to>
      <xdr:col>5</xdr:col>
      <xdr:colOff>549275</xdr:colOff>
      <xdr:row>55</xdr:row>
      <xdr:rowOff>97065</xdr:rowOff>
    </xdr:to>
    <xdr:cxnSp macro="">
      <xdr:nvCxnSpPr>
        <xdr:cNvPr id="193" name="直線コネクタ 192"/>
        <xdr:cNvCxnSpPr/>
      </xdr:nvCxnSpPr>
      <xdr:spPr>
        <a:xfrm>
          <a:off x="3098800" y="9494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64407</xdr:rowOff>
    </xdr:from>
    <xdr:to>
      <xdr:col>4</xdr:col>
      <xdr:colOff>346075</xdr:colOff>
      <xdr:row>55</xdr:row>
      <xdr:rowOff>75293</xdr:rowOff>
    </xdr:to>
    <xdr:cxnSp macro="">
      <xdr:nvCxnSpPr>
        <xdr:cNvPr id="196" name="直線コネクタ 195"/>
        <xdr:cNvCxnSpPr/>
      </xdr:nvCxnSpPr>
      <xdr:spPr>
        <a:xfrm flipV="1">
          <a:off x="2209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75293</xdr:rowOff>
    </xdr:from>
    <xdr:to>
      <xdr:col>3</xdr:col>
      <xdr:colOff>142875</xdr:colOff>
      <xdr:row>55</xdr:row>
      <xdr:rowOff>86178</xdr:rowOff>
    </xdr:to>
    <xdr:cxnSp macro="">
      <xdr:nvCxnSpPr>
        <xdr:cNvPr id="199" name="直線コネクタ 198"/>
        <xdr:cNvCxnSpPr/>
      </xdr:nvCxnSpPr>
      <xdr:spPr>
        <a:xfrm flipV="1">
          <a:off x="1320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209" name="円/楕円 208"/>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72770</xdr:rowOff>
    </xdr:from>
    <xdr:ext cx="762000" cy="259045"/>
    <xdr:sp macro="" textlink="">
      <xdr:nvSpPr>
        <xdr:cNvPr id="210"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46265</xdr:rowOff>
    </xdr:from>
    <xdr:to>
      <xdr:col>5</xdr:col>
      <xdr:colOff>600075</xdr:colOff>
      <xdr:row>55</xdr:row>
      <xdr:rowOff>147865</xdr:rowOff>
    </xdr:to>
    <xdr:sp macro="" textlink="">
      <xdr:nvSpPr>
        <xdr:cNvPr id="211" name="円/楕円 210"/>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132642</xdr:rowOff>
    </xdr:from>
    <xdr:ext cx="736600" cy="259045"/>
    <xdr:sp macro="" textlink="">
      <xdr:nvSpPr>
        <xdr:cNvPr id="212" name="テキスト ボックス 211"/>
        <xdr:cNvSpPr txBox="1"/>
      </xdr:nvSpPr>
      <xdr:spPr>
        <a:xfrm>
          <a:off x="3606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13607</xdr:rowOff>
    </xdr:from>
    <xdr:to>
      <xdr:col>4</xdr:col>
      <xdr:colOff>396875</xdr:colOff>
      <xdr:row>55</xdr:row>
      <xdr:rowOff>115207</xdr:rowOff>
    </xdr:to>
    <xdr:sp macro="" textlink="">
      <xdr:nvSpPr>
        <xdr:cNvPr id="213" name="円/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214" name="テキスト ボックス 213"/>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24493</xdr:rowOff>
    </xdr:from>
    <xdr:to>
      <xdr:col>3</xdr:col>
      <xdr:colOff>193675</xdr:colOff>
      <xdr:row>55</xdr:row>
      <xdr:rowOff>126093</xdr:rowOff>
    </xdr:to>
    <xdr:sp macro="" textlink="">
      <xdr:nvSpPr>
        <xdr:cNvPr id="215" name="円/楕円 214"/>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110870</xdr:rowOff>
    </xdr:from>
    <xdr:ext cx="762000" cy="259045"/>
    <xdr:sp macro="" textlink="">
      <xdr:nvSpPr>
        <xdr:cNvPr id="216" name="テキスト ボックス 215"/>
        <xdr:cNvSpPr txBox="1"/>
      </xdr:nvSpPr>
      <xdr:spPr>
        <a:xfrm>
          <a:off x="1828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7" name="円/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8" name="テキスト ボックス 217"/>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その他の主なものは繰出金です。</a:t>
          </a:r>
          <a:endParaRPr kumimoji="1" lang="en-US" altLang="ja-JP" sz="1300">
            <a:latin typeface="ＭＳ Ｐゴシック"/>
          </a:endParaRPr>
        </a:p>
        <a:p>
          <a:r>
            <a:rPr kumimoji="1" lang="ja-JP" altLang="en-US" sz="1300">
              <a:latin typeface="ＭＳ Ｐゴシック"/>
            </a:rPr>
            <a:t>　後期高齢者医療事業会計への事務費繰出金等が増加した一方、普通交付税等の経常一般財源等が減少したため、対前年度比で</a:t>
          </a:r>
          <a:r>
            <a:rPr kumimoji="1" lang="en-US" altLang="ja-JP" sz="1300">
              <a:latin typeface="ＭＳ Ｐゴシック"/>
            </a:rPr>
            <a:t>1.0</a:t>
          </a:r>
          <a:r>
            <a:rPr kumimoji="1" lang="ja-JP" altLang="en-US" sz="1300">
              <a:latin typeface="ＭＳ Ｐゴシック"/>
            </a:rPr>
            <a:t>ポイント上昇しました。</a:t>
          </a:r>
          <a:endParaRPr kumimoji="1" lang="en-US" altLang="ja-JP" sz="1300">
            <a:latin typeface="ＭＳ Ｐゴシック"/>
          </a:endParaRPr>
        </a:p>
        <a:p>
          <a:r>
            <a:rPr kumimoji="1" lang="ja-JP" altLang="en-US" sz="1300">
              <a:latin typeface="ＭＳ Ｐゴシック"/>
            </a:rPr>
            <a:t>　今後は、繰出金の支出を抑制し、税収を主な財源とする普通会計の負担の軽減に努めてまいります。</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20865</xdr:rowOff>
    </xdr:from>
    <xdr:to>
      <xdr:col>24</xdr:col>
      <xdr:colOff>31750</xdr:colOff>
      <xdr:row>55</xdr:row>
      <xdr:rowOff>129722</xdr:rowOff>
    </xdr:to>
    <xdr:cxnSp macro="">
      <xdr:nvCxnSpPr>
        <xdr:cNvPr id="253" name="直線コネクタ 252"/>
        <xdr:cNvCxnSpPr/>
      </xdr:nvCxnSpPr>
      <xdr:spPr>
        <a:xfrm>
          <a:off x="15671800" y="94506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20865</xdr:rowOff>
    </xdr:from>
    <xdr:to>
      <xdr:col>22</xdr:col>
      <xdr:colOff>565150</xdr:colOff>
      <xdr:row>55</xdr:row>
      <xdr:rowOff>53522</xdr:rowOff>
    </xdr:to>
    <xdr:cxnSp macro="">
      <xdr:nvCxnSpPr>
        <xdr:cNvPr id="256" name="直線コネクタ 255"/>
        <xdr:cNvCxnSpPr/>
      </xdr:nvCxnSpPr>
      <xdr:spPr>
        <a:xfrm flipV="1">
          <a:off x="14782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94343</xdr:rowOff>
    </xdr:from>
    <xdr:to>
      <xdr:col>21</xdr:col>
      <xdr:colOff>361950</xdr:colOff>
      <xdr:row>55</xdr:row>
      <xdr:rowOff>53522</xdr:rowOff>
    </xdr:to>
    <xdr:cxnSp macro="">
      <xdr:nvCxnSpPr>
        <xdr:cNvPr id="259" name="直線コネクタ 258"/>
        <xdr:cNvCxnSpPr/>
      </xdr:nvCxnSpPr>
      <xdr:spPr>
        <a:xfrm>
          <a:off x="13893800" y="9352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94343</xdr:rowOff>
    </xdr:from>
    <xdr:to>
      <xdr:col>20</xdr:col>
      <xdr:colOff>158750</xdr:colOff>
      <xdr:row>54</xdr:row>
      <xdr:rowOff>94343</xdr:rowOff>
    </xdr:to>
    <xdr:cxnSp macro="">
      <xdr:nvCxnSpPr>
        <xdr:cNvPr id="262" name="直線コネクタ 261"/>
        <xdr:cNvCxnSpPr/>
      </xdr:nvCxnSpPr>
      <xdr:spPr>
        <a:xfrm>
          <a:off x="13004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78922</xdr:rowOff>
    </xdr:from>
    <xdr:to>
      <xdr:col>24</xdr:col>
      <xdr:colOff>82550</xdr:colOff>
      <xdr:row>56</xdr:row>
      <xdr:rowOff>9072</xdr:rowOff>
    </xdr:to>
    <xdr:sp macro="" textlink="">
      <xdr:nvSpPr>
        <xdr:cNvPr id="272" name="円/楕円 271"/>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95449</xdr:rowOff>
    </xdr:from>
    <xdr:ext cx="762000" cy="259045"/>
    <xdr:sp macro="" textlink="">
      <xdr:nvSpPr>
        <xdr:cNvPr id="273" name="その他該当値テキスト"/>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141515</xdr:rowOff>
    </xdr:from>
    <xdr:to>
      <xdr:col>22</xdr:col>
      <xdr:colOff>615950</xdr:colOff>
      <xdr:row>55</xdr:row>
      <xdr:rowOff>71665</xdr:rowOff>
    </xdr:to>
    <xdr:sp macro="" textlink="">
      <xdr:nvSpPr>
        <xdr:cNvPr id="274" name="円/楕円 273"/>
        <xdr:cNvSpPr/>
      </xdr:nvSpPr>
      <xdr:spPr>
        <a:xfrm>
          <a:off x="15621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81842</xdr:rowOff>
    </xdr:from>
    <xdr:ext cx="736600" cy="259045"/>
    <xdr:sp macro="" textlink="">
      <xdr:nvSpPr>
        <xdr:cNvPr id="275" name="テキスト ボックス 274"/>
        <xdr:cNvSpPr txBox="1"/>
      </xdr:nvSpPr>
      <xdr:spPr>
        <a:xfrm>
          <a:off x="15290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2722</xdr:rowOff>
    </xdr:from>
    <xdr:to>
      <xdr:col>21</xdr:col>
      <xdr:colOff>412750</xdr:colOff>
      <xdr:row>55</xdr:row>
      <xdr:rowOff>104322</xdr:rowOff>
    </xdr:to>
    <xdr:sp macro="" textlink="">
      <xdr:nvSpPr>
        <xdr:cNvPr id="276" name="円/楕円 275"/>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114499</xdr:rowOff>
    </xdr:from>
    <xdr:ext cx="762000" cy="259045"/>
    <xdr:sp macro="" textlink="">
      <xdr:nvSpPr>
        <xdr:cNvPr id="277" name="テキスト ボックス 276"/>
        <xdr:cNvSpPr txBox="1"/>
      </xdr:nvSpPr>
      <xdr:spPr>
        <a:xfrm>
          <a:off x="14401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43543</xdr:rowOff>
    </xdr:from>
    <xdr:to>
      <xdr:col>20</xdr:col>
      <xdr:colOff>209550</xdr:colOff>
      <xdr:row>54</xdr:row>
      <xdr:rowOff>145143</xdr:rowOff>
    </xdr:to>
    <xdr:sp macro="" textlink="">
      <xdr:nvSpPr>
        <xdr:cNvPr id="278" name="円/楕円 277"/>
        <xdr:cNvSpPr/>
      </xdr:nvSpPr>
      <xdr:spPr>
        <a:xfrm>
          <a:off x="13843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155320</xdr:rowOff>
    </xdr:from>
    <xdr:ext cx="762000" cy="259045"/>
    <xdr:sp macro="" textlink="">
      <xdr:nvSpPr>
        <xdr:cNvPr id="279" name="テキスト ボックス 278"/>
        <xdr:cNvSpPr txBox="1"/>
      </xdr:nvSpPr>
      <xdr:spPr>
        <a:xfrm>
          <a:off x="13512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43543</xdr:rowOff>
    </xdr:from>
    <xdr:to>
      <xdr:col>19</xdr:col>
      <xdr:colOff>6350</xdr:colOff>
      <xdr:row>54</xdr:row>
      <xdr:rowOff>145143</xdr:rowOff>
    </xdr:to>
    <xdr:sp macro="" textlink="">
      <xdr:nvSpPr>
        <xdr:cNvPr id="280" name="円/楕円 279"/>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155320</xdr:rowOff>
    </xdr:from>
    <xdr:ext cx="762000" cy="259045"/>
    <xdr:sp macro="" textlink="">
      <xdr:nvSpPr>
        <xdr:cNvPr id="281" name="テキスト ボックス 280"/>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主に消防事務委託料の増加により補助費等が増加した一方、普通交付税等の経常一般財源等が減少したため、対前年度比で</a:t>
          </a:r>
          <a:r>
            <a:rPr kumimoji="1" lang="en-US" altLang="ja-JP" sz="1300">
              <a:latin typeface="ＭＳ Ｐゴシック"/>
            </a:rPr>
            <a:t>0.6</a:t>
          </a:r>
          <a:r>
            <a:rPr kumimoji="1" lang="ja-JP" altLang="en-US" sz="1300">
              <a:latin typeface="ＭＳ Ｐゴシック"/>
            </a:rPr>
            <a:t>ポイント上昇しました。</a:t>
          </a:r>
          <a:endParaRPr kumimoji="1" lang="en-US" altLang="ja-JP" sz="1300">
            <a:latin typeface="ＭＳ Ｐゴシック"/>
          </a:endParaRPr>
        </a:p>
        <a:p>
          <a:r>
            <a:rPr kumimoji="1" lang="ja-JP" altLang="en-US" sz="1300">
              <a:latin typeface="ＭＳ Ｐゴシック"/>
            </a:rPr>
            <a:t>　類似団体内平均値と比較しても高い数値となっていますが、これは消防事務を委託していることが主な要因と捉えています。</a:t>
          </a:r>
          <a:endParaRPr kumimoji="1" lang="en-US" altLang="ja-JP" sz="1300">
            <a:latin typeface="ＭＳ Ｐゴシック"/>
          </a:endParaRPr>
        </a:p>
        <a:p>
          <a:r>
            <a:rPr kumimoji="1" lang="ja-JP" altLang="en-US" sz="1300">
              <a:latin typeface="ＭＳ Ｐゴシック"/>
            </a:rPr>
            <a:t>　今後は、補助金・負担金の見直しによる支出の削減に努めてまいります。</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64135</xdr:rowOff>
    </xdr:from>
    <xdr:to>
      <xdr:col>24</xdr:col>
      <xdr:colOff>31750</xdr:colOff>
      <xdr:row>38</xdr:row>
      <xdr:rowOff>98425</xdr:rowOff>
    </xdr:to>
    <xdr:cxnSp macro="">
      <xdr:nvCxnSpPr>
        <xdr:cNvPr id="309" name="直線コネクタ 308"/>
        <xdr:cNvCxnSpPr/>
      </xdr:nvCxnSpPr>
      <xdr:spPr>
        <a:xfrm>
          <a:off x="15671800" y="65792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64135</xdr:rowOff>
    </xdr:from>
    <xdr:to>
      <xdr:col>22</xdr:col>
      <xdr:colOff>565150</xdr:colOff>
      <xdr:row>38</xdr:row>
      <xdr:rowOff>81280</xdr:rowOff>
    </xdr:to>
    <xdr:cxnSp macro="">
      <xdr:nvCxnSpPr>
        <xdr:cNvPr id="312" name="直線コネクタ 311"/>
        <xdr:cNvCxnSpPr/>
      </xdr:nvCxnSpPr>
      <xdr:spPr>
        <a:xfrm flipV="1">
          <a:off x="14782800" y="6579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35560</xdr:rowOff>
    </xdr:from>
    <xdr:to>
      <xdr:col>21</xdr:col>
      <xdr:colOff>361950</xdr:colOff>
      <xdr:row>38</xdr:row>
      <xdr:rowOff>81280</xdr:rowOff>
    </xdr:to>
    <xdr:cxnSp macro="">
      <xdr:nvCxnSpPr>
        <xdr:cNvPr id="315" name="直線コネクタ 314"/>
        <xdr:cNvCxnSpPr/>
      </xdr:nvCxnSpPr>
      <xdr:spPr>
        <a:xfrm>
          <a:off x="13893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86995</xdr:rowOff>
    </xdr:to>
    <xdr:cxnSp macro="">
      <xdr:nvCxnSpPr>
        <xdr:cNvPr id="318" name="直線コネクタ 317"/>
        <xdr:cNvCxnSpPr/>
      </xdr:nvCxnSpPr>
      <xdr:spPr>
        <a:xfrm flipV="1">
          <a:off x="13004800" y="6550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47625</xdr:rowOff>
    </xdr:from>
    <xdr:to>
      <xdr:col>24</xdr:col>
      <xdr:colOff>82550</xdr:colOff>
      <xdr:row>38</xdr:row>
      <xdr:rowOff>149225</xdr:rowOff>
    </xdr:to>
    <xdr:sp macro="" textlink="">
      <xdr:nvSpPr>
        <xdr:cNvPr id="328" name="円/楕円 327"/>
        <xdr:cNvSpPr/>
      </xdr:nvSpPr>
      <xdr:spPr>
        <a:xfrm>
          <a:off x="16459200" y="65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19702</xdr:rowOff>
    </xdr:from>
    <xdr:ext cx="762000" cy="259045"/>
    <xdr:sp macro="" textlink="">
      <xdr:nvSpPr>
        <xdr:cNvPr id="329" name="補助費等該当値テキスト"/>
        <xdr:cNvSpPr txBox="1"/>
      </xdr:nvSpPr>
      <xdr:spPr>
        <a:xfrm>
          <a:off x="16598900" y="653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13335</xdr:rowOff>
    </xdr:from>
    <xdr:to>
      <xdr:col>22</xdr:col>
      <xdr:colOff>615950</xdr:colOff>
      <xdr:row>38</xdr:row>
      <xdr:rowOff>114935</xdr:rowOff>
    </xdr:to>
    <xdr:sp macro="" textlink="">
      <xdr:nvSpPr>
        <xdr:cNvPr id="330" name="円/楕円 329"/>
        <xdr:cNvSpPr/>
      </xdr:nvSpPr>
      <xdr:spPr>
        <a:xfrm>
          <a:off x="15621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99712</xdr:rowOff>
    </xdr:from>
    <xdr:ext cx="736600" cy="259045"/>
    <xdr:sp macro="" textlink="">
      <xdr:nvSpPr>
        <xdr:cNvPr id="331" name="テキスト ボックス 330"/>
        <xdr:cNvSpPr txBox="1"/>
      </xdr:nvSpPr>
      <xdr:spPr>
        <a:xfrm>
          <a:off x="15290800" y="6614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2" name="円/楕円 331"/>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3" name="テキスト ボックス 332"/>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4" name="円/楕円 333"/>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5" name="テキスト ボックス 334"/>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36195</xdr:rowOff>
    </xdr:from>
    <xdr:to>
      <xdr:col>19</xdr:col>
      <xdr:colOff>6350</xdr:colOff>
      <xdr:row>38</xdr:row>
      <xdr:rowOff>137795</xdr:rowOff>
    </xdr:to>
    <xdr:sp macro="" textlink="">
      <xdr:nvSpPr>
        <xdr:cNvPr id="336" name="円/楕円 335"/>
        <xdr:cNvSpPr/>
      </xdr:nvSpPr>
      <xdr:spPr>
        <a:xfrm>
          <a:off x="12954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122572</xdr:rowOff>
    </xdr:from>
    <xdr:ext cx="762000" cy="259045"/>
    <xdr:sp macro="" textlink="">
      <xdr:nvSpPr>
        <xdr:cNvPr id="337" name="テキスト ボックス 336"/>
        <xdr:cNvSpPr txBox="1"/>
      </xdr:nvSpPr>
      <xdr:spPr>
        <a:xfrm>
          <a:off x="12623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繰上償還額を除いた公債費が前年度よりも増加したことにより</a:t>
          </a:r>
          <a:r>
            <a:rPr kumimoji="1" lang="en-US" altLang="ja-JP" sz="1300">
              <a:latin typeface="ＭＳ Ｐゴシック"/>
            </a:rPr>
            <a:t>0.8</a:t>
          </a:r>
          <a:r>
            <a:rPr kumimoji="1" lang="ja-JP" altLang="en-US" sz="1300">
              <a:latin typeface="ＭＳ Ｐゴシック"/>
            </a:rPr>
            <a:t>ポイント上昇しました。これは、前年度の繰上償還の実施に伴う今年度の元利償還金の減少分を、元金償還開始による増加分が大きく上回ったためです。</a:t>
          </a:r>
          <a:endParaRPr kumimoji="1" lang="en-US" altLang="ja-JP" sz="1300">
            <a:latin typeface="ＭＳ Ｐゴシック"/>
          </a:endParaRPr>
        </a:p>
        <a:p>
          <a:r>
            <a:rPr kumimoji="1" lang="ja-JP" altLang="en-US" sz="1300">
              <a:latin typeface="ＭＳ Ｐゴシック"/>
            </a:rPr>
            <a:t>　類似団体内平均値は常に下回っていますが、今後も引き続き適正な市債管理に努めてまいります。</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85852</xdr:rowOff>
    </xdr:from>
    <xdr:to>
      <xdr:col>7</xdr:col>
      <xdr:colOff>15875</xdr:colOff>
      <xdr:row>76</xdr:row>
      <xdr:rowOff>122428</xdr:rowOff>
    </xdr:to>
    <xdr:cxnSp macro="">
      <xdr:nvCxnSpPr>
        <xdr:cNvPr id="367" name="直線コネクタ 366"/>
        <xdr:cNvCxnSpPr/>
      </xdr:nvCxnSpPr>
      <xdr:spPr>
        <a:xfrm>
          <a:off x="3987800" y="131160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85852</xdr:rowOff>
    </xdr:from>
    <xdr:to>
      <xdr:col>5</xdr:col>
      <xdr:colOff>549275</xdr:colOff>
      <xdr:row>76</xdr:row>
      <xdr:rowOff>117856</xdr:rowOff>
    </xdr:to>
    <xdr:cxnSp macro="">
      <xdr:nvCxnSpPr>
        <xdr:cNvPr id="370" name="直線コネクタ 369"/>
        <xdr:cNvCxnSpPr/>
      </xdr:nvCxnSpPr>
      <xdr:spPr>
        <a:xfrm flipV="1">
          <a:off x="3098800" y="13116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67563</xdr:rowOff>
    </xdr:from>
    <xdr:to>
      <xdr:col>4</xdr:col>
      <xdr:colOff>346075</xdr:colOff>
      <xdr:row>76</xdr:row>
      <xdr:rowOff>117856</xdr:rowOff>
    </xdr:to>
    <xdr:cxnSp macro="">
      <xdr:nvCxnSpPr>
        <xdr:cNvPr id="373" name="直線コネクタ 372"/>
        <xdr:cNvCxnSpPr/>
      </xdr:nvCxnSpPr>
      <xdr:spPr>
        <a:xfrm>
          <a:off x="2209800" y="13097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67563</xdr:rowOff>
    </xdr:from>
    <xdr:to>
      <xdr:col>3</xdr:col>
      <xdr:colOff>142875</xdr:colOff>
      <xdr:row>76</xdr:row>
      <xdr:rowOff>140715</xdr:rowOff>
    </xdr:to>
    <xdr:cxnSp macro="">
      <xdr:nvCxnSpPr>
        <xdr:cNvPr id="376" name="直線コネクタ 375"/>
        <xdr:cNvCxnSpPr/>
      </xdr:nvCxnSpPr>
      <xdr:spPr>
        <a:xfrm flipV="1">
          <a:off x="1320800" y="130977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71628</xdr:rowOff>
    </xdr:from>
    <xdr:to>
      <xdr:col>7</xdr:col>
      <xdr:colOff>66675</xdr:colOff>
      <xdr:row>77</xdr:row>
      <xdr:rowOff>1778</xdr:rowOff>
    </xdr:to>
    <xdr:sp macro="" textlink="">
      <xdr:nvSpPr>
        <xdr:cNvPr id="386" name="円/楕円 385"/>
        <xdr:cNvSpPr/>
      </xdr:nvSpPr>
      <xdr:spPr>
        <a:xfrm>
          <a:off x="47752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88155</xdr:rowOff>
    </xdr:from>
    <xdr:ext cx="762000" cy="259045"/>
    <xdr:sp macro="" textlink="">
      <xdr:nvSpPr>
        <xdr:cNvPr id="387" name="公債費該当値テキスト"/>
        <xdr:cNvSpPr txBox="1"/>
      </xdr:nvSpPr>
      <xdr:spPr>
        <a:xfrm>
          <a:off x="4914900" y="1294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35052</xdr:rowOff>
    </xdr:from>
    <xdr:to>
      <xdr:col>5</xdr:col>
      <xdr:colOff>600075</xdr:colOff>
      <xdr:row>76</xdr:row>
      <xdr:rowOff>136652</xdr:rowOff>
    </xdr:to>
    <xdr:sp macro="" textlink="">
      <xdr:nvSpPr>
        <xdr:cNvPr id="388" name="円/楕円 387"/>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146829</xdr:rowOff>
    </xdr:from>
    <xdr:ext cx="736600" cy="259045"/>
    <xdr:sp macro="" textlink="">
      <xdr:nvSpPr>
        <xdr:cNvPr id="389" name="テキスト ボックス 388"/>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67056</xdr:rowOff>
    </xdr:from>
    <xdr:to>
      <xdr:col>4</xdr:col>
      <xdr:colOff>396875</xdr:colOff>
      <xdr:row>76</xdr:row>
      <xdr:rowOff>168656</xdr:rowOff>
    </xdr:to>
    <xdr:sp macro="" textlink="">
      <xdr:nvSpPr>
        <xdr:cNvPr id="390" name="円/楕円 389"/>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7383</xdr:rowOff>
    </xdr:from>
    <xdr:ext cx="762000" cy="259045"/>
    <xdr:sp macro="" textlink="">
      <xdr:nvSpPr>
        <xdr:cNvPr id="391" name="テキスト ボックス 390"/>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xdr:rowOff>
    </xdr:from>
    <xdr:to>
      <xdr:col>3</xdr:col>
      <xdr:colOff>193675</xdr:colOff>
      <xdr:row>76</xdr:row>
      <xdr:rowOff>118363</xdr:rowOff>
    </xdr:to>
    <xdr:sp macro="" textlink="">
      <xdr:nvSpPr>
        <xdr:cNvPr id="392" name="円/楕円 391"/>
        <xdr:cNvSpPr/>
      </xdr:nvSpPr>
      <xdr:spPr>
        <a:xfrm>
          <a:off x="2159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128541</xdr:rowOff>
    </xdr:from>
    <xdr:ext cx="762000" cy="259045"/>
    <xdr:sp macro="" textlink="">
      <xdr:nvSpPr>
        <xdr:cNvPr id="393" name="テキスト ボックス 392"/>
        <xdr:cNvSpPr txBox="1"/>
      </xdr:nvSpPr>
      <xdr:spPr>
        <a:xfrm>
          <a:off x="1828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94" name="円/楕円 393"/>
        <xdr:cNvSpPr/>
      </xdr:nvSpPr>
      <xdr:spPr>
        <a:xfrm>
          <a:off x="1270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95" name="テキスト ボックス 394"/>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前年度に比べて、人件費で</a:t>
          </a:r>
          <a:r>
            <a:rPr kumimoji="1" lang="en-US" altLang="ja-JP" sz="1300">
              <a:latin typeface="ＭＳ Ｐゴシック"/>
            </a:rPr>
            <a:t>0.8</a:t>
          </a:r>
          <a:r>
            <a:rPr kumimoji="1" lang="ja-JP" altLang="en-US" sz="1300">
              <a:latin typeface="ＭＳ Ｐゴシック"/>
            </a:rPr>
            <a:t>ポイント、物件費で</a:t>
          </a:r>
          <a:r>
            <a:rPr kumimoji="1" lang="en-US" altLang="ja-JP" sz="1300">
              <a:latin typeface="ＭＳ Ｐゴシック"/>
            </a:rPr>
            <a:t>1.3</a:t>
          </a:r>
          <a:r>
            <a:rPr kumimoji="1" lang="ja-JP" altLang="en-US" sz="1300">
              <a:latin typeface="ＭＳ Ｐゴシック"/>
            </a:rPr>
            <a:t>ポイント、扶助費で</a:t>
          </a:r>
          <a:r>
            <a:rPr kumimoji="1" lang="en-US" altLang="ja-JP" sz="1300">
              <a:latin typeface="ＭＳ Ｐゴシック"/>
            </a:rPr>
            <a:t>0.5</a:t>
          </a:r>
          <a:r>
            <a:rPr kumimoji="1" lang="ja-JP" altLang="en-US" sz="1300">
              <a:latin typeface="ＭＳ Ｐゴシック"/>
            </a:rPr>
            <a:t>ポイント、補助費等で</a:t>
          </a:r>
          <a:r>
            <a:rPr kumimoji="1" lang="en-US" altLang="ja-JP" sz="1300">
              <a:latin typeface="ＭＳ Ｐゴシック"/>
            </a:rPr>
            <a:t>0.6</a:t>
          </a:r>
          <a:r>
            <a:rPr kumimoji="1" lang="ja-JP" altLang="en-US" sz="1300">
              <a:latin typeface="ＭＳ Ｐゴシック"/>
            </a:rPr>
            <a:t>ポイント上昇したこと等により</a:t>
          </a:r>
          <a:r>
            <a:rPr kumimoji="1" lang="en-US" altLang="ja-JP" sz="1300">
              <a:latin typeface="ＭＳ Ｐゴシック"/>
            </a:rPr>
            <a:t>4.2</a:t>
          </a:r>
          <a:r>
            <a:rPr kumimoji="1" lang="ja-JP" altLang="en-US" sz="1300">
              <a:latin typeface="ＭＳ Ｐゴシック"/>
            </a:rPr>
            <a:t>ポイントの上昇となりましたが、類似団体平均値は下回る状況が続いています。</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134620</xdr:rowOff>
    </xdr:from>
    <xdr:to>
      <xdr:col>24</xdr:col>
      <xdr:colOff>31750</xdr:colOff>
      <xdr:row>75</xdr:row>
      <xdr:rowOff>123190</xdr:rowOff>
    </xdr:to>
    <xdr:cxnSp macro="">
      <xdr:nvCxnSpPr>
        <xdr:cNvPr id="428" name="直線コネクタ 427"/>
        <xdr:cNvCxnSpPr/>
      </xdr:nvCxnSpPr>
      <xdr:spPr>
        <a:xfrm>
          <a:off x="15671800" y="128219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134620</xdr:rowOff>
    </xdr:from>
    <xdr:to>
      <xdr:col>22</xdr:col>
      <xdr:colOff>565150</xdr:colOff>
      <xdr:row>75</xdr:row>
      <xdr:rowOff>62230</xdr:rowOff>
    </xdr:to>
    <xdr:cxnSp macro="">
      <xdr:nvCxnSpPr>
        <xdr:cNvPr id="431" name="直線コネクタ 430"/>
        <xdr:cNvCxnSpPr/>
      </xdr:nvCxnSpPr>
      <xdr:spPr>
        <a:xfrm flipV="1">
          <a:off x="14782800" y="12821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85090</xdr:rowOff>
    </xdr:from>
    <xdr:to>
      <xdr:col>21</xdr:col>
      <xdr:colOff>361950</xdr:colOff>
      <xdr:row>75</xdr:row>
      <xdr:rowOff>62230</xdr:rowOff>
    </xdr:to>
    <xdr:cxnSp macro="">
      <xdr:nvCxnSpPr>
        <xdr:cNvPr id="434" name="直線コネクタ 433"/>
        <xdr:cNvCxnSpPr/>
      </xdr:nvCxnSpPr>
      <xdr:spPr>
        <a:xfrm>
          <a:off x="13893800" y="127723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85090</xdr:rowOff>
    </xdr:from>
    <xdr:to>
      <xdr:col>20</xdr:col>
      <xdr:colOff>158750</xdr:colOff>
      <xdr:row>74</xdr:row>
      <xdr:rowOff>157480</xdr:rowOff>
    </xdr:to>
    <xdr:cxnSp macro="">
      <xdr:nvCxnSpPr>
        <xdr:cNvPr id="437" name="直線コネクタ 436"/>
        <xdr:cNvCxnSpPr/>
      </xdr:nvCxnSpPr>
      <xdr:spPr>
        <a:xfrm flipV="1">
          <a:off x="13004800" y="12772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72390</xdr:rowOff>
    </xdr:from>
    <xdr:to>
      <xdr:col>24</xdr:col>
      <xdr:colOff>82550</xdr:colOff>
      <xdr:row>76</xdr:row>
      <xdr:rowOff>2539</xdr:rowOff>
    </xdr:to>
    <xdr:sp macro="" textlink="">
      <xdr:nvSpPr>
        <xdr:cNvPr id="447" name="円/楕円 446"/>
        <xdr:cNvSpPr/>
      </xdr:nvSpPr>
      <xdr:spPr>
        <a:xfrm>
          <a:off x="16459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88917</xdr:rowOff>
    </xdr:from>
    <xdr:ext cx="762000" cy="259045"/>
    <xdr:sp macro="" textlink="">
      <xdr:nvSpPr>
        <xdr:cNvPr id="448" name="公債費以外該当値テキスト"/>
        <xdr:cNvSpPr txBox="1"/>
      </xdr:nvSpPr>
      <xdr:spPr>
        <a:xfrm>
          <a:off x="16598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83820</xdr:rowOff>
    </xdr:from>
    <xdr:to>
      <xdr:col>22</xdr:col>
      <xdr:colOff>615950</xdr:colOff>
      <xdr:row>75</xdr:row>
      <xdr:rowOff>13970</xdr:rowOff>
    </xdr:to>
    <xdr:sp macro="" textlink="">
      <xdr:nvSpPr>
        <xdr:cNvPr id="449" name="円/楕円 448"/>
        <xdr:cNvSpPr/>
      </xdr:nvSpPr>
      <xdr:spPr>
        <a:xfrm>
          <a:off x="15621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24147</xdr:rowOff>
    </xdr:from>
    <xdr:ext cx="736600" cy="259045"/>
    <xdr:sp macro="" textlink="">
      <xdr:nvSpPr>
        <xdr:cNvPr id="450" name="テキスト ボックス 449"/>
        <xdr:cNvSpPr txBox="1"/>
      </xdr:nvSpPr>
      <xdr:spPr>
        <a:xfrm>
          <a:off x="15290800" y="1253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11430</xdr:rowOff>
    </xdr:from>
    <xdr:to>
      <xdr:col>21</xdr:col>
      <xdr:colOff>412750</xdr:colOff>
      <xdr:row>75</xdr:row>
      <xdr:rowOff>113030</xdr:rowOff>
    </xdr:to>
    <xdr:sp macro="" textlink="">
      <xdr:nvSpPr>
        <xdr:cNvPr id="451" name="円/楕円 450"/>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123207</xdr:rowOff>
    </xdr:from>
    <xdr:ext cx="762000" cy="259045"/>
    <xdr:sp macro="" textlink="">
      <xdr:nvSpPr>
        <xdr:cNvPr id="452" name="テキスト ボックス 451"/>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34290</xdr:rowOff>
    </xdr:from>
    <xdr:to>
      <xdr:col>20</xdr:col>
      <xdr:colOff>209550</xdr:colOff>
      <xdr:row>74</xdr:row>
      <xdr:rowOff>135890</xdr:rowOff>
    </xdr:to>
    <xdr:sp macro="" textlink="">
      <xdr:nvSpPr>
        <xdr:cNvPr id="453" name="円/楕円 452"/>
        <xdr:cNvSpPr/>
      </xdr:nvSpPr>
      <xdr:spPr>
        <a:xfrm>
          <a:off x="13843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146067</xdr:rowOff>
    </xdr:from>
    <xdr:ext cx="762000" cy="259045"/>
    <xdr:sp macro="" textlink="">
      <xdr:nvSpPr>
        <xdr:cNvPr id="454" name="テキスト ボックス 453"/>
        <xdr:cNvSpPr txBox="1"/>
      </xdr:nvSpPr>
      <xdr:spPr>
        <a:xfrm>
          <a:off x="13512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106680</xdr:rowOff>
    </xdr:from>
    <xdr:to>
      <xdr:col>19</xdr:col>
      <xdr:colOff>6350</xdr:colOff>
      <xdr:row>75</xdr:row>
      <xdr:rowOff>36830</xdr:rowOff>
    </xdr:to>
    <xdr:sp macro="" textlink="">
      <xdr:nvSpPr>
        <xdr:cNvPr id="455" name="円/楕円 454"/>
        <xdr:cNvSpPr/>
      </xdr:nvSpPr>
      <xdr:spPr>
        <a:xfrm>
          <a:off x="12954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47007</xdr:rowOff>
    </xdr:from>
    <xdr:ext cx="762000" cy="259045"/>
    <xdr:sp macro="" textlink="">
      <xdr:nvSpPr>
        <xdr:cNvPr id="456" name="テキスト ボックス 455"/>
        <xdr:cNvSpPr txBox="1"/>
      </xdr:nvSpPr>
      <xdr:spPr>
        <a:xfrm>
          <a:off x="12623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岐阜県瑞穂市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79203</xdr:rowOff>
    </xdr:from>
    <xdr:to>
      <xdr:col>4</xdr:col>
      <xdr:colOff>1117600</xdr:colOff>
      <xdr:row>18</xdr:row>
      <xdr:rowOff>82480</xdr:rowOff>
    </xdr:to>
    <xdr:cxnSp macro="">
      <xdr:nvCxnSpPr>
        <xdr:cNvPr id="50" name="直線コネクタ 49"/>
        <xdr:cNvCxnSpPr/>
      </xdr:nvCxnSpPr>
      <xdr:spPr bwMode="auto">
        <a:xfrm flipV="1">
          <a:off x="5003800" y="3212928"/>
          <a:ext cx="6477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82480</xdr:rowOff>
    </xdr:from>
    <xdr:to>
      <xdr:col>4</xdr:col>
      <xdr:colOff>469900</xdr:colOff>
      <xdr:row>18</xdr:row>
      <xdr:rowOff>103188</xdr:rowOff>
    </xdr:to>
    <xdr:cxnSp macro="">
      <xdr:nvCxnSpPr>
        <xdr:cNvPr id="53" name="直線コネクタ 52"/>
        <xdr:cNvCxnSpPr/>
      </xdr:nvCxnSpPr>
      <xdr:spPr bwMode="auto">
        <a:xfrm flipV="1">
          <a:off x="4305300" y="3216205"/>
          <a:ext cx="698500" cy="20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97434</xdr:rowOff>
    </xdr:from>
    <xdr:to>
      <xdr:col>3</xdr:col>
      <xdr:colOff>904875</xdr:colOff>
      <xdr:row>18</xdr:row>
      <xdr:rowOff>103188</xdr:rowOff>
    </xdr:to>
    <xdr:cxnSp macro="">
      <xdr:nvCxnSpPr>
        <xdr:cNvPr id="56" name="直線コネクタ 55"/>
        <xdr:cNvCxnSpPr/>
      </xdr:nvCxnSpPr>
      <xdr:spPr bwMode="auto">
        <a:xfrm>
          <a:off x="3606800" y="3231159"/>
          <a:ext cx="698500" cy="5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57201</xdr:rowOff>
    </xdr:from>
    <xdr:to>
      <xdr:col>3</xdr:col>
      <xdr:colOff>206375</xdr:colOff>
      <xdr:row>18</xdr:row>
      <xdr:rowOff>97434</xdr:rowOff>
    </xdr:to>
    <xdr:cxnSp macro="">
      <xdr:nvCxnSpPr>
        <xdr:cNvPr id="59" name="直線コネクタ 58"/>
        <xdr:cNvCxnSpPr/>
      </xdr:nvCxnSpPr>
      <xdr:spPr bwMode="auto">
        <a:xfrm>
          <a:off x="2908300" y="3190926"/>
          <a:ext cx="698500" cy="4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28403</xdr:rowOff>
    </xdr:from>
    <xdr:to>
      <xdr:col>5</xdr:col>
      <xdr:colOff>34925</xdr:colOff>
      <xdr:row>18</xdr:row>
      <xdr:rowOff>130004</xdr:rowOff>
    </xdr:to>
    <xdr:sp macro="" textlink="">
      <xdr:nvSpPr>
        <xdr:cNvPr id="69" name="円/楕円 68"/>
        <xdr:cNvSpPr/>
      </xdr:nvSpPr>
      <xdr:spPr bwMode="auto">
        <a:xfrm>
          <a:off x="5600700" y="31621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480</xdr:rowOff>
    </xdr:from>
    <xdr:ext cx="762000" cy="259045"/>
    <xdr:sp macro="" textlink="">
      <xdr:nvSpPr>
        <xdr:cNvPr id="70" name="人口1人当たり決算額の推移該当値テキスト130"/>
        <xdr:cNvSpPr txBox="1"/>
      </xdr:nvSpPr>
      <xdr:spPr>
        <a:xfrm>
          <a:off x="5740400" y="313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31680</xdr:rowOff>
    </xdr:from>
    <xdr:to>
      <xdr:col>4</xdr:col>
      <xdr:colOff>520700</xdr:colOff>
      <xdr:row>18</xdr:row>
      <xdr:rowOff>133280</xdr:rowOff>
    </xdr:to>
    <xdr:sp macro="" textlink="">
      <xdr:nvSpPr>
        <xdr:cNvPr id="71" name="円/楕円 70"/>
        <xdr:cNvSpPr/>
      </xdr:nvSpPr>
      <xdr:spPr bwMode="auto">
        <a:xfrm>
          <a:off x="4953000" y="3165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118057</xdr:rowOff>
    </xdr:from>
    <xdr:ext cx="736600" cy="259045"/>
    <xdr:sp macro="" textlink="">
      <xdr:nvSpPr>
        <xdr:cNvPr id="72" name="テキスト ボックス 71"/>
        <xdr:cNvSpPr txBox="1"/>
      </xdr:nvSpPr>
      <xdr:spPr>
        <a:xfrm>
          <a:off x="4622800" y="3251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57,837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52388</xdr:rowOff>
    </xdr:from>
    <xdr:to>
      <xdr:col>3</xdr:col>
      <xdr:colOff>955675</xdr:colOff>
      <xdr:row>18</xdr:row>
      <xdr:rowOff>153988</xdr:rowOff>
    </xdr:to>
    <xdr:sp macro="" textlink="">
      <xdr:nvSpPr>
        <xdr:cNvPr id="73" name="円/楕円 72"/>
        <xdr:cNvSpPr/>
      </xdr:nvSpPr>
      <xdr:spPr bwMode="auto">
        <a:xfrm>
          <a:off x="4254500" y="318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138765</xdr:rowOff>
    </xdr:from>
    <xdr:ext cx="762000" cy="259045"/>
    <xdr:sp macro="" textlink="">
      <xdr:nvSpPr>
        <xdr:cNvPr id="74" name="テキスト ボックス 73"/>
        <xdr:cNvSpPr txBox="1"/>
      </xdr:nvSpPr>
      <xdr:spPr>
        <a:xfrm>
          <a:off x="3924300" y="327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46634</xdr:rowOff>
    </xdr:from>
    <xdr:to>
      <xdr:col>3</xdr:col>
      <xdr:colOff>257175</xdr:colOff>
      <xdr:row>18</xdr:row>
      <xdr:rowOff>148234</xdr:rowOff>
    </xdr:to>
    <xdr:sp macro="" textlink="">
      <xdr:nvSpPr>
        <xdr:cNvPr id="75" name="円/楕円 74"/>
        <xdr:cNvSpPr/>
      </xdr:nvSpPr>
      <xdr:spPr bwMode="auto">
        <a:xfrm>
          <a:off x="3556000" y="3180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133011</xdr:rowOff>
    </xdr:from>
    <xdr:ext cx="762000" cy="259045"/>
    <xdr:sp macro="" textlink="">
      <xdr:nvSpPr>
        <xdr:cNvPr id="76" name="テキスト ボックス 75"/>
        <xdr:cNvSpPr txBox="1"/>
      </xdr:nvSpPr>
      <xdr:spPr>
        <a:xfrm>
          <a:off x="3225800" y="326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6401</xdr:rowOff>
    </xdr:from>
    <xdr:to>
      <xdr:col>2</xdr:col>
      <xdr:colOff>692150</xdr:colOff>
      <xdr:row>18</xdr:row>
      <xdr:rowOff>108001</xdr:rowOff>
    </xdr:to>
    <xdr:sp macro="" textlink="">
      <xdr:nvSpPr>
        <xdr:cNvPr id="77" name="円/楕円 76"/>
        <xdr:cNvSpPr/>
      </xdr:nvSpPr>
      <xdr:spPr bwMode="auto">
        <a:xfrm>
          <a:off x="2857500" y="3140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92778</xdr:rowOff>
    </xdr:from>
    <xdr:ext cx="762000" cy="259045"/>
    <xdr:sp macro="" textlink="">
      <xdr:nvSpPr>
        <xdr:cNvPr id="78" name="テキスト ボックス 77"/>
        <xdr:cNvSpPr txBox="1"/>
      </xdr:nvSpPr>
      <xdr:spPr>
        <a:xfrm>
          <a:off x="2527300" y="322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57342</xdr:rowOff>
    </xdr:from>
    <xdr:to>
      <xdr:col>4</xdr:col>
      <xdr:colOff>1117600</xdr:colOff>
      <xdr:row>37</xdr:row>
      <xdr:rowOff>61620</xdr:rowOff>
    </xdr:to>
    <xdr:cxnSp macro="">
      <xdr:nvCxnSpPr>
        <xdr:cNvPr id="113" name="直線コネクタ 112"/>
        <xdr:cNvCxnSpPr/>
      </xdr:nvCxnSpPr>
      <xdr:spPr bwMode="auto">
        <a:xfrm>
          <a:off x="5003800" y="7182042"/>
          <a:ext cx="647700" cy="4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57342</xdr:rowOff>
    </xdr:from>
    <xdr:to>
      <xdr:col>4</xdr:col>
      <xdr:colOff>469900</xdr:colOff>
      <xdr:row>37</xdr:row>
      <xdr:rowOff>92710</xdr:rowOff>
    </xdr:to>
    <xdr:cxnSp macro="">
      <xdr:nvCxnSpPr>
        <xdr:cNvPr id="116" name="直線コネクタ 115"/>
        <xdr:cNvCxnSpPr/>
      </xdr:nvCxnSpPr>
      <xdr:spPr bwMode="auto">
        <a:xfrm flipV="1">
          <a:off x="4305300" y="7182042"/>
          <a:ext cx="698500" cy="35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92710</xdr:rowOff>
    </xdr:from>
    <xdr:to>
      <xdr:col>3</xdr:col>
      <xdr:colOff>904875</xdr:colOff>
      <xdr:row>37</xdr:row>
      <xdr:rowOff>106720</xdr:rowOff>
    </xdr:to>
    <xdr:cxnSp macro="">
      <xdr:nvCxnSpPr>
        <xdr:cNvPr id="119" name="直線コネクタ 118"/>
        <xdr:cNvCxnSpPr/>
      </xdr:nvCxnSpPr>
      <xdr:spPr bwMode="auto">
        <a:xfrm flipV="1">
          <a:off x="3606800" y="7217410"/>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41569</xdr:rowOff>
    </xdr:from>
    <xdr:to>
      <xdr:col>3</xdr:col>
      <xdr:colOff>206375</xdr:colOff>
      <xdr:row>37</xdr:row>
      <xdr:rowOff>106720</xdr:rowOff>
    </xdr:to>
    <xdr:cxnSp macro="">
      <xdr:nvCxnSpPr>
        <xdr:cNvPr id="122" name="直線コネクタ 121"/>
        <xdr:cNvCxnSpPr/>
      </xdr:nvCxnSpPr>
      <xdr:spPr bwMode="auto">
        <a:xfrm>
          <a:off x="2908300" y="7166269"/>
          <a:ext cx="698500" cy="6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10820</xdr:rowOff>
    </xdr:from>
    <xdr:to>
      <xdr:col>5</xdr:col>
      <xdr:colOff>34925</xdr:colOff>
      <xdr:row>37</xdr:row>
      <xdr:rowOff>112420</xdr:rowOff>
    </xdr:to>
    <xdr:sp macro="" textlink="">
      <xdr:nvSpPr>
        <xdr:cNvPr id="132" name="円/楕円 131"/>
        <xdr:cNvSpPr/>
      </xdr:nvSpPr>
      <xdr:spPr bwMode="auto">
        <a:xfrm>
          <a:off x="5600700" y="7135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154347</xdr:rowOff>
    </xdr:from>
    <xdr:ext cx="762000" cy="259045"/>
    <xdr:sp macro="" textlink="">
      <xdr:nvSpPr>
        <xdr:cNvPr id="133" name="人口1人当たり決算額の推移該当値テキスト445"/>
        <xdr:cNvSpPr txBox="1"/>
      </xdr:nvSpPr>
      <xdr:spPr>
        <a:xfrm>
          <a:off x="5740400" y="710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6542</xdr:rowOff>
    </xdr:from>
    <xdr:to>
      <xdr:col>4</xdr:col>
      <xdr:colOff>520700</xdr:colOff>
      <xdr:row>37</xdr:row>
      <xdr:rowOff>108142</xdr:rowOff>
    </xdr:to>
    <xdr:sp macro="" textlink="">
      <xdr:nvSpPr>
        <xdr:cNvPr id="134" name="円/楕円 133"/>
        <xdr:cNvSpPr/>
      </xdr:nvSpPr>
      <xdr:spPr bwMode="auto">
        <a:xfrm>
          <a:off x="4953000" y="7131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92919</xdr:rowOff>
    </xdr:from>
    <xdr:ext cx="736600" cy="259045"/>
    <xdr:sp macro="" textlink="">
      <xdr:nvSpPr>
        <xdr:cNvPr id="135" name="テキスト ボックス 134"/>
        <xdr:cNvSpPr txBox="1"/>
      </xdr:nvSpPr>
      <xdr:spPr>
        <a:xfrm>
          <a:off x="4622800" y="7217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41910</xdr:rowOff>
    </xdr:from>
    <xdr:to>
      <xdr:col>3</xdr:col>
      <xdr:colOff>955675</xdr:colOff>
      <xdr:row>37</xdr:row>
      <xdr:rowOff>143510</xdr:rowOff>
    </xdr:to>
    <xdr:sp macro="" textlink="">
      <xdr:nvSpPr>
        <xdr:cNvPr id="136" name="円/楕円 135"/>
        <xdr:cNvSpPr/>
      </xdr:nvSpPr>
      <xdr:spPr bwMode="auto">
        <a:xfrm>
          <a:off x="4254500" y="716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128287</xdr:rowOff>
    </xdr:from>
    <xdr:ext cx="762000" cy="259045"/>
    <xdr:sp macro="" textlink="">
      <xdr:nvSpPr>
        <xdr:cNvPr id="137" name="テキスト ボックス 136"/>
        <xdr:cNvSpPr txBox="1"/>
      </xdr:nvSpPr>
      <xdr:spPr>
        <a:xfrm>
          <a:off x="3924300" y="725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55920</xdr:rowOff>
    </xdr:from>
    <xdr:to>
      <xdr:col>3</xdr:col>
      <xdr:colOff>257175</xdr:colOff>
      <xdr:row>37</xdr:row>
      <xdr:rowOff>157520</xdr:rowOff>
    </xdr:to>
    <xdr:sp macro="" textlink="">
      <xdr:nvSpPr>
        <xdr:cNvPr id="138" name="円/楕円 137"/>
        <xdr:cNvSpPr/>
      </xdr:nvSpPr>
      <xdr:spPr bwMode="auto">
        <a:xfrm>
          <a:off x="3556000" y="718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142297</xdr:rowOff>
    </xdr:from>
    <xdr:ext cx="762000" cy="259045"/>
    <xdr:sp macro="" textlink="">
      <xdr:nvSpPr>
        <xdr:cNvPr id="139" name="テキスト ボックス 138"/>
        <xdr:cNvSpPr txBox="1"/>
      </xdr:nvSpPr>
      <xdr:spPr>
        <a:xfrm>
          <a:off x="3225800" y="726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162219</xdr:rowOff>
    </xdr:from>
    <xdr:to>
      <xdr:col>2</xdr:col>
      <xdr:colOff>692150</xdr:colOff>
      <xdr:row>37</xdr:row>
      <xdr:rowOff>92369</xdr:rowOff>
    </xdr:to>
    <xdr:sp macro="" textlink="">
      <xdr:nvSpPr>
        <xdr:cNvPr id="140" name="円/楕円 139"/>
        <xdr:cNvSpPr/>
      </xdr:nvSpPr>
      <xdr:spPr bwMode="auto">
        <a:xfrm>
          <a:off x="2857500" y="711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77146</xdr:rowOff>
    </xdr:from>
    <xdr:ext cx="762000" cy="259045"/>
    <xdr:sp macro="" textlink="">
      <xdr:nvSpPr>
        <xdr:cNvPr id="141" name="テキスト ボックス 140"/>
        <xdr:cNvSpPr txBox="1"/>
      </xdr:nvSpPr>
      <xdr:spPr>
        <a:xfrm>
          <a:off x="2527300" y="72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53,981
52,005
28.19
17,783,934
16,825,467
702,517
11,009,138
12,026,217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10724</xdr:rowOff>
    </xdr:from>
    <xdr:to>
      <xdr:col>6</xdr:col>
      <xdr:colOff>511175</xdr:colOff>
      <xdr:row>37</xdr:row>
      <xdr:rowOff>13810</xdr:rowOff>
    </xdr:to>
    <xdr:cxnSp macro="">
      <xdr:nvCxnSpPr>
        <xdr:cNvPr id="59" name="直線コネクタ 58"/>
        <xdr:cNvCxnSpPr/>
      </xdr:nvCxnSpPr>
      <xdr:spPr>
        <a:xfrm flipV="1">
          <a:off x="3797300" y="6354374"/>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7478</xdr:rowOff>
    </xdr:from>
    <xdr:to>
      <xdr:col>5</xdr:col>
      <xdr:colOff>358775</xdr:colOff>
      <xdr:row>37</xdr:row>
      <xdr:rowOff>13810</xdr:rowOff>
    </xdr:to>
    <xdr:cxnSp macro="">
      <xdr:nvCxnSpPr>
        <xdr:cNvPr id="62" name="直線コネクタ 61"/>
        <xdr:cNvCxnSpPr/>
      </xdr:nvCxnSpPr>
      <xdr:spPr>
        <a:xfrm>
          <a:off x="2908300" y="6351128"/>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7478</xdr:rowOff>
    </xdr:from>
    <xdr:to>
      <xdr:col>4</xdr:col>
      <xdr:colOff>155575</xdr:colOff>
      <xdr:row>37</xdr:row>
      <xdr:rowOff>47528</xdr:rowOff>
    </xdr:to>
    <xdr:cxnSp macro="">
      <xdr:nvCxnSpPr>
        <xdr:cNvPr id="65" name="直線コネクタ 64"/>
        <xdr:cNvCxnSpPr/>
      </xdr:nvCxnSpPr>
      <xdr:spPr>
        <a:xfrm flipV="1">
          <a:off x="2019300" y="6351128"/>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45243</xdr:rowOff>
    </xdr:from>
    <xdr:to>
      <xdr:col>2</xdr:col>
      <xdr:colOff>638175</xdr:colOff>
      <xdr:row>37</xdr:row>
      <xdr:rowOff>47528</xdr:rowOff>
    </xdr:to>
    <xdr:cxnSp macro="">
      <xdr:nvCxnSpPr>
        <xdr:cNvPr id="68" name="直線コネクタ 67"/>
        <xdr:cNvCxnSpPr/>
      </xdr:nvCxnSpPr>
      <xdr:spPr>
        <a:xfrm>
          <a:off x="1130300" y="638889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131374</xdr:rowOff>
    </xdr:from>
    <xdr:to>
      <xdr:col>6</xdr:col>
      <xdr:colOff>561975</xdr:colOff>
      <xdr:row>37</xdr:row>
      <xdr:rowOff>61524</xdr:rowOff>
    </xdr:to>
    <xdr:sp macro="" textlink="">
      <xdr:nvSpPr>
        <xdr:cNvPr id="78" name="円/楕円 77"/>
        <xdr:cNvSpPr/>
      </xdr:nvSpPr>
      <xdr:spPr>
        <a:xfrm>
          <a:off x="4584700" y="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109801</xdr:rowOff>
    </xdr:from>
    <xdr:ext cx="534377" cy="259045"/>
    <xdr:sp macro="" textlink="">
      <xdr:nvSpPr>
        <xdr:cNvPr id="79" name="人件費該当値テキスト"/>
        <xdr:cNvSpPr txBox="1"/>
      </xdr:nvSpPr>
      <xdr:spPr>
        <a:xfrm>
          <a:off x="4686300" y="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134460</xdr:rowOff>
    </xdr:from>
    <xdr:to>
      <xdr:col>5</xdr:col>
      <xdr:colOff>409575</xdr:colOff>
      <xdr:row>37</xdr:row>
      <xdr:rowOff>64610</xdr:rowOff>
    </xdr:to>
    <xdr:sp macro="" textlink="">
      <xdr:nvSpPr>
        <xdr:cNvPr id="80" name="円/楕円 79"/>
        <xdr:cNvSpPr/>
      </xdr:nvSpPr>
      <xdr:spPr>
        <a:xfrm>
          <a:off x="3746500" y="63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55737</xdr:rowOff>
    </xdr:from>
    <xdr:ext cx="534377" cy="259045"/>
    <xdr:sp macro="" textlink="">
      <xdr:nvSpPr>
        <xdr:cNvPr id="81" name="テキスト ボックス 80"/>
        <xdr:cNvSpPr txBox="1"/>
      </xdr:nvSpPr>
      <xdr:spPr>
        <a:xfrm>
          <a:off x="3530111" y="63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53,007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128128</xdr:rowOff>
    </xdr:from>
    <xdr:to>
      <xdr:col>4</xdr:col>
      <xdr:colOff>206375</xdr:colOff>
      <xdr:row>37</xdr:row>
      <xdr:rowOff>58278</xdr:rowOff>
    </xdr:to>
    <xdr:sp macro="" textlink="">
      <xdr:nvSpPr>
        <xdr:cNvPr id="82" name="円/楕円 81"/>
        <xdr:cNvSpPr/>
      </xdr:nvSpPr>
      <xdr:spPr>
        <a:xfrm>
          <a:off x="2857500" y="630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49405</xdr:rowOff>
    </xdr:from>
    <xdr:ext cx="534377" cy="259045"/>
    <xdr:sp macro="" textlink="">
      <xdr:nvSpPr>
        <xdr:cNvPr id="83" name="テキスト ボックス 82"/>
        <xdr:cNvSpPr txBox="1"/>
      </xdr:nvSpPr>
      <xdr:spPr>
        <a:xfrm>
          <a:off x="2641111" y="63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168178</xdr:rowOff>
    </xdr:from>
    <xdr:to>
      <xdr:col>3</xdr:col>
      <xdr:colOff>3175</xdr:colOff>
      <xdr:row>37</xdr:row>
      <xdr:rowOff>98328</xdr:rowOff>
    </xdr:to>
    <xdr:sp macro="" textlink="">
      <xdr:nvSpPr>
        <xdr:cNvPr id="84" name="円/楕円 83"/>
        <xdr:cNvSpPr/>
      </xdr:nvSpPr>
      <xdr:spPr>
        <a:xfrm>
          <a:off x="1968500" y="634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89455</xdr:rowOff>
    </xdr:from>
    <xdr:ext cx="534377" cy="259045"/>
    <xdr:sp macro="" textlink="">
      <xdr:nvSpPr>
        <xdr:cNvPr id="85" name="テキスト ボックス 84"/>
        <xdr:cNvSpPr txBox="1"/>
      </xdr:nvSpPr>
      <xdr:spPr>
        <a:xfrm>
          <a:off x="1752111" y="64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165893</xdr:rowOff>
    </xdr:from>
    <xdr:to>
      <xdr:col>1</xdr:col>
      <xdr:colOff>485775</xdr:colOff>
      <xdr:row>37</xdr:row>
      <xdr:rowOff>96043</xdr:rowOff>
    </xdr:to>
    <xdr:sp macro="" textlink="">
      <xdr:nvSpPr>
        <xdr:cNvPr id="86" name="円/楕円 85"/>
        <xdr:cNvSpPr/>
      </xdr:nvSpPr>
      <xdr:spPr>
        <a:xfrm>
          <a:off x="1079500" y="63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87170</xdr:rowOff>
    </xdr:from>
    <xdr:ext cx="534377" cy="259045"/>
    <xdr:sp macro="" textlink="">
      <xdr:nvSpPr>
        <xdr:cNvPr id="87" name="テキスト ボックス 86"/>
        <xdr:cNvSpPr txBox="1"/>
      </xdr:nvSpPr>
      <xdr:spPr>
        <a:xfrm>
          <a:off x="863111" y="643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9225</xdr:rowOff>
    </xdr:from>
    <xdr:to>
      <xdr:col>6</xdr:col>
      <xdr:colOff>511175</xdr:colOff>
      <xdr:row>59</xdr:row>
      <xdr:rowOff>10717</xdr:rowOff>
    </xdr:to>
    <xdr:cxnSp macro="">
      <xdr:nvCxnSpPr>
        <xdr:cNvPr id="118" name="直線コネクタ 117"/>
        <xdr:cNvCxnSpPr/>
      </xdr:nvCxnSpPr>
      <xdr:spPr>
        <a:xfrm flipV="1">
          <a:off x="3797300" y="10124775"/>
          <a:ext cx="8382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10717</xdr:rowOff>
    </xdr:from>
    <xdr:to>
      <xdr:col>5</xdr:col>
      <xdr:colOff>358775</xdr:colOff>
      <xdr:row>59</xdr:row>
      <xdr:rowOff>14816</xdr:rowOff>
    </xdr:to>
    <xdr:cxnSp macro="">
      <xdr:nvCxnSpPr>
        <xdr:cNvPr id="121" name="直線コネクタ 120"/>
        <xdr:cNvCxnSpPr/>
      </xdr:nvCxnSpPr>
      <xdr:spPr>
        <a:xfrm flipV="1">
          <a:off x="2908300" y="10126267"/>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14816</xdr:rowOff>
    </xdr:from>
    <xdr:to>
      <xdr:col>4</xdr:col>
      <xdr:colOff>155575</xdr:colOff>
      <xdr:row>59</xdr:row>
      <xdr:rowOff>18476</xdr:rowOff>
    </xdr:to>
    <xdr:cxnSp macro="">
      <xdr:nvCxnSpPr>
        <xdr:cNvPr id="124" name="直線コネクタ 123"/>
        <xdr:cNvCxnSpPr/>
      </xdr:nvCxnSpPr>
      <xdr:spPr>
        <a:xfrm flipV="1">
          <a:off x="2019300" y="10130366"/>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18476</xdr:rowOff>
    </xdr:from>
    <xdr:to>
      <xdr:col>2</xdr:col>
      <xdr:colOff>638175</xdr:colOff>
      <xdr:row>59</xdr:row>
      <xdr:rowOff>18941</xdr:rowOff>
    </xdr:to>
    <xdr:cxnSp macro="">
      <xdr:nvCxnSpPr>
        <xdr:cNvPr id="127" name="直線コネクタ 126"/>
        <xdr:cNvCxnSpPr/>
      </xdr:nvCxnSpPr>
      <xdr:spPr>
        <a:xfrm flipV="1">
          <a:off x="1130300" y="10134026"/>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129875</xdr:rowOff>
    </xdr:from>
    <xdr:to>
      <xdr:col>6</xdr:col>
      <xdr:colOff>561975</xdr:colOff>
      <xdr:row>59</xdr:row>
      <xdr:rowOff>60025</xdr:rowOff>
    </xdr:to>
    <xdr:sp macro="" textlink="">
      <xdr:nvSpPr>
        <xdr:cNvPr id="137" name="円/楕円 136"/>
        <xdr:cNvSpPr/>
      </xdr:nvSpPr>
      <xdr:spPr>
        <a:xfrm>
          <a:off x="4584700" y="100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54,906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131367</xdr:rowOff>
    </xdr:from>
    <xdr:to>
      <xdr:col>5</xdr:col>
      <xdr:colOff>409575</xdr:colOff>
      <xdr:row>59</xdr:row>
      <xdr:rowOff>61517</xdr:rowOff>
    </xdr:to>
    <xdr:sp macro="" textlink="">
      <xdr:nvSpPr>
        <xdr:cNvPr id="139" name="円/楕円 138"/>
        <xdr:cNvSpPr/>
      </xdr:nvSpPr>
      <xdr:spPr>
        <a:xfrm>
          <a:off x="3746500" y="100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52644</xdr:rowOff>
    </xdr:from>
    <xdr:ext cx="534377" cy="259045"/>
    <xdr:sp macro="" textlink="">
      <xdr:nvSpPr>
        <xdr:cNvPr id="140" name="テキスト ボックス 139"/>
        <xdr:cNvSpPr txBox="1"/>
      </xdr:nvSpPr>
      <xdr:spPr>
        <a:xfrm>
          <a:off x="3530111" y="1016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135466</xdr:rowOff>
    </xdr:from>
    <xdr:to>
      <xdr:col>4</xdr:col>
      <xdr:colOff>206375</xdr:colOff>
      <xdr:row>59</xdr:row>
      <xdr:rowOff>65616</xdr:rowOff>
    </xdr:to>
    <xdr:sp macro="" textlink="">
      <xdr:nvSpPr>
        <xdr:cNvPr id="141" name="円/楕円 140"/>
        <xdr:cNvSpPr/>
      </xdr:nvSpPr>
      <xdr:spPr>
        <a:xfrm>
          <a:off x="2857500" y="100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56743</xdr:rowOff>
    </xdr:from>
    <xdr:ext cx="534377" cy="259045"/>
    <xdr:sp macro="" textlink="">
      <xdr:nvSpPr>
        <xdr:cNvPr id="142" name="テキスト ボックス 141"/>
        <xdr:cNvSpPr txBox="1"/>
      </xdr:nvSpPr>
      <xdr:spPr>
        <a:xfrm>
          <a:off x="2641111" y="101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139126</xdr:rowOff>
    </xdr:from>
    <xdr:to>
      <xdr:col>3</xdr:col>
      <xdr:colOff>3175</xdr:colOff>
      <xdr:row>59</xdr:row>
      <xdr:rowOff>69276</xdr:rowOff>
    </xdr:to>
    <xdr:sp macro="" textlink="">
      <xdr:nvSpPr>
        <xdr:cNvPr id="143" name="円/楕円 142"/>
        <xdr:cNvSpPr/>
      </xdr:nvSpPr>
      <xdr:spPr>
        <a:xfrm>
          <a:off x="1968500" y="100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60403</xdr:rowOff>
    </xdr:from>
    <xdr:ext cx="534377" cy="259045"/>
    <xdr:sp macro="" textlink="">
      <xdr:nvSpPr>
        <xdr:cNvPr id="144" name="テキスト ボックス 143"/>
        <xdr:cNvSpPr txBox="1"/>
      </xdr:nvSpPr>
      <xdr:spPr>
        <a:xfrm>
          <a:off x="1752111" y="1017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139591</xdr:rowOff>
    </xdr:from>
    <xdr:to>
      <xdr:col>1</xdr:col>
      <xdr:colOff>485775</xdr:colOff>
      <xdr:row>59</xdr:row>
      <xdr:rowOff>69741</xdr:rowOff>
    </xdr:to>
    <xdr:sp macro="" textlink="">
      <xdr:nvSpPr>
        <xdr:cNvPr id="145" name="円/楕円 144"/>
        <xdr:cNvSpPr/>
      </xdr:nvSpPr>
      <xdr:spPr>
        <a:xfrm>
          <a:off x="1079500" y="100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60868</xdr:rowOff>
    </xdr:from>
    <xdr:ext cx="534377" cy="259045"/>
    <xdr:sp macro="" textlink="">
      <xdr:nvSpPr>
        <xdr:cNvPr id="146" name="テキスト ボックス 145"/>
        <xdr:cNvSpPr txBox="1"/>
      </xdr:nvSpPr>
      <xdr:spPr>
        <a:xfrm>
          <a:off x="863111" y="101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58493</xdr:rowOff>
    </xdr:from>
    <xdr:to>
      <xdr:col>6</xdr:col>
      <xdr:colOff>511175</xdr:colOff>
      <xdr:row>78</xdr:row>
      <xdr:rowOff>76780</xdr:rowOff>
    </xdr:to>
    <xdr:cxnSp macro="">
      <xdr:nvCxnSpPr>
        <xdr:cNvPr id="177" name="直線コネクタ 176"/>
        <xdr:cNvCxnSpPr/>
      </xdr:nvCxnSpPr>
      <xdr:spPr>
        <a:xfrm flipV="1">
          <a:off x="3797300" y="1343159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76780</xdr:rowOff>
    </xdr:from>
    <xdr:to>
      <xdr:col>5</xdr:col>
      <xdr:colOff>358775</xdr:colOff>
      <xdr:row>78</xdr:row>
      <xdr:rowOff>109220</xdr:rowOff>
    </xdr:to>
    <xdr:cxnSp macro="">
      <xdr:nvCxnSpPr>
        <xdr:cNvPr id="180" name="直線コネクタ 179"/>
        <xdr:cNvCxnSpPr/>
      </xdr:nvCxnSpPr>
      <xdr:spPr>
        <a:xfrm flipV="1">
          <a:off x="2908300" y="13449880"/>
          <a:ext cx="889000" cy="3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109220</xdr:rowOff>
    </xdr:from>
    <xdr:to>
      <xdr:col>4</xdr:col>
      <xdr:colOff>155575</xdr:colOff>
      <xdr:row>78</xdr:row>
      <xdr:rowOff>113247</xdr:rowOff>
    </xdr:to>
    <xdr:cxnSp macro="">
      <xdr:nvCxnSpPr>
        <xdr:cNvPr id="183" name="直線コネクタ 182"/>
        <xdr:cNvCxnSpPr/>
      </xdr:nvCxnSpPr>
      <xdr:spPr>
        <a:xfrm flipV="1">
          <a:off x="2019300" y="13482320"/>
          <a:ext cx="889000" cy="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108348</xdr:rowOff>
    </xdr:from>
    <xdr:to>
      <xdr:col>2</xdr:col>
      <xdr:colOff>638175</xdr:colOff>
      <xdr:row>78</xdr:row>
      <xdr:rowOff>113247</xdr:rowOff>
    </xdr:to>
    <xdr:cxnSp macro="">
      <xdr:nvCxnSpPr>
        <xdr:cNvPr id="186" name="直線コネクタ 185"/>
        <xdr:cNvCxnSpPr/>
      </xdr:nvCxnSpPr>
      <xdr:spPr>
        <a:xfrm>
          <a:off x="1130300" y="1348144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7693</xdr:rowOff>
    </xdr:from>
    <xdr:to>
      <xdr:col>6</xdr:col>
      <xdr:colOff>561975</xdr:colOff>
      <xdr:row>78</xdr:row>
      <xdr:rowOff>109293</xdr:rowOff>
    </xdr:to>
    <xdr:sp macro="" textlink="">
      <xdr:nvSpPr>
        <xdr:cNvPr id="196" name="円/楕円 195"/>
        <xdr:cNvSpPr/>
      </xdr:nvSpPr>
      <xdr:spPr>
        <a:xfrm>
          <a:off x="4584700" y="1338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157570</xdr:rowOff>
    </xdr:from>
    <xdr:ext cx="469744" cy="259045"/>
    <xdr:sp macro="" textlink="">
      <xdr:nvSpPr>
        <xdr:cNvPr id="197" name="維持補修費該当値テキスト"/>
        <xdr:cNvSpPr txBox="1"/>
      </xdr:nvSpPr>
      <xdr:spPr>
        <a:xfrm>
          <a:off x="4686300" y="133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25980</xdr:rowOff>
    </xdr:from>
    <xdr:to>
      <xdr:col>5</xdr:col>
      <xdr:colOff>409575</xdr:colOff>
      <xdr:row>78</xdr:row>
      <xdr:rowOff>127580</xdr:rowOff>
    </xdr:to>
    <xdr:sp macro="" textlink="">
      <xdr:nvSpPr>
        <xdr:cNvPr id="198" name="円/楕円 197"/>
        <xdr:cNvSpPr/>
      </xdr:nvSpPr>
      <xdr:spPr>
        <a:xfrm>
          <a:off x="3746500" y="133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118707</xdr:rowOff>
    </xdr:from>
    <xdr:ext cx="469744" cy="259045"/>
    <xdr:sp macro="" textlink="">
      <xdr:nvSpPr>
        <xdr:cNvPr id="199" name="テキスト ボックス 198"/>
        <xdr:cNvSpPr txBox="1"/>
      </xdr:nvSpPr>
      <xdr:spPr>
        <a:xfrm>
          <a:off x="3562427" y="1349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58420</xdr:rowOff>
    </xdr:from>
    <xdr:to>
      <xdr:col>4</xdr:col>
      <xdr:colOff>206375</xdr:colOff>
      <xdr:row>78</xdr:row>
      <xdr:rowOff>160020</xdr:rowOff>
    </xdr:to>
    <xdr:sp macro="" textlink="">
      <xdr:nvSpPr>
        <xdr:cNvPr id="200" name="円/楕円 199"/>
        <xdr:cNvSpPr/>
      </xdr:nvSpPr>
      <xdr:spPr>
        <a:xfrm>
          <a:off x="2857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151147</xdr:rowOff>
    </xdr:from>
    <xdr:ext cx="469744" cy="259045"/>
    <xdr:sp macro="" textlink="">
      <xdr:nvSpPr>
        <xdr:cNvPr id="201" name="テキスト ボックス 200"/>
        <xdr:cNvSpPr txBox="1"/>
      </xdr:nvSpPr>
      <xdr:spPr>
        <a:xfrm>
          <a:off x="2673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62447</xdr:rowOff>
    </xdr:from>
    <xdr:to>
      <xdr:col>3</xdr:col>
      <xdr:colOff>3175</xdr:colOff>
      <xdr:row>78</xdr:row>
      <xdr:rowOff>164047</xdr:rowOff>
    </xdr:to>
    <xdr:sp macro="" textlink="">
      <xdr:nvSpPr>
        <xdr:cNvPr id="202" name="円/楕円 201"/>
        <xdr:cNvSpPr/>
      </xdr:nvSpPr>
      <xdr:spPr>
        <a:xfrm>
          <a:off x="1968500" y="134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155174</xdr:rowOff>
    </xdr:from>
    <xdr:ext cx="469744" cy="259045"/>
    <xdr:sp macro="" textlink="">
      <xdr:nvSpPr>
        <xdr:cNvPr id="203" name="テキスト ボックス 202"/>
        <xdr:cNvSpPr txBox="1"/>
      </xdr:nvSpPr>
      <xdr:spPr>
        <a:xfrm>
          <a:off x="1784427" y="1352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57548</xdr:rowOff>
    </xdr:from>
    <xdr:to>
      <xdr:col>1</xdr:col>
      <xdr:colOff>485775</xdr:colOff>
      <xdr:row>78</xdr:row>
      <xdr:rowOff>159148</xdr:rowOff>
    </xdr:to>
    <xdr:sp macro="" textlink="">
      <xdr:nvSpPr>
        <xdr:cNvPr id="204" name="円/楕円 203"/>
        <xdr:cNvSpPr/>
      </xdr:nvSpPr>
      <xdr:spPr>
        <a:xfrm>
          <a:off x="1079500" y="1343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150275</xdr:rowOff>
    </xdr:from>
    <xdr:ext cx="469744" cy="259045"/>
    <xdr:sp macro="" textlink="">
      <xdr:nvSpPr>
        <xdr:cNvPr id="205" name="テキスト ボックス 204"/>
        <xdr:cNvSpPr txBox="1"/>
      </xdr:nvSpPr>
      <xdr:spPr>
        <a:xfrm>
          <a:off x="895427" y="1352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158153</xdr:rowOff>
    </xdr:from>
    <xdr:to>
      <xdr:col>6</xdr:col>
      <xdr:colOff>511175</xdr:colOff>
      <xdr:row>97</xdr:row>
      <xdr:rowOff>1715</xdr:rowOff>
    </xdr:to>
    <xdr:cxnSp macro="">
      <xdr:nvCxnSpPr>
        <xdr:cNvPr id="235" name="直線コネクタ 234"/>
        <xdr:cNvCxnSpPr/>
      </xdr:nvCxnSpPr>
      <xdr:spPr>
        <a:xfrm flipV="1">
          <a:off x="3797300" y="16617353"/>
          <a:ext cx="8382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1715</xdr:rowOff>
    </xdr:from>
    <xdr:to>
      <xdr:col>5</xdr:col>
      <xdr:colOff>358775</xdr:colOff>
      <xdr:row>97</xdr:row>
      <xdr:rowOff>17920</xdr:rowOff>
    </xdr:to>
    <xdr:cxnSp macro="">
      <xdr:nvCxnSpPr>
        <xdr:cNvPr id="238" name="直線コネクタ 237"/>
        <xdr:cNvCxnSpPr/>
      </xdr:nvCxnSpPr>
      <xdr:spPr>
        <a:xfrm flipV="1">
          <a:off x="2908300" y="16632365"/>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17920</xdr:rowOff>
    </xdr:from>
    <xdr:to>
      <xdr:col>4</xdr:col>
      <xdr:colOff>155575</xdr:colOff>
      <xdr:row>97</xdr:row>
      <xdr:rowOff>48819</xdr:rowOff>
    </xdr:to>
    <xdr:cxnSp macro="">
      <xdr:nvCxnSpPr>
        <xdr:cNvPr id="241" name="直線コネクタ 240"/>
        <xdr:cNvCxnSpPr/>
      </xdr:nvCxnSpPr>
      <xdr:spPr>
        <a:xfrm flipV="1">
          <a:off x="2019300" y="16648570"/>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48819</xdr:rowOff>
    </xdr:from>
    <xdr:to>
      <xdr:col>2</xdr:col>
      <xdr:colOff>638175</xdr:colOff>
      <xdr:row>97</xdr:row>
      <xdr:rowOff>58610</xdr:rowOff>
    </xdr:to>
    <xdr:cxnSp macro="">
      <xdr:nvCxnSpPr>
        <xdr:cNvPr id="244" name="直線コネクタ 243"/>
        <xdr:cNvCxnSpPr/>
      </xdr:nvCxnSpPr>
      <xdr:spPr>
        <a:xfrm flipV="1">
          <a:off x="1130300" y="16679469"/>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107353</xdr:rowOff>
    </xdr:from>
    <xdr:to>
      <xdr:col>6</xdr:col>
      <xdr:colOff>561975</xdr:colOff>
      <xdr:row>97</xdr:row>
      <xdr:rowOff>37503</xdr:rowOff>
    </xdr:to>
    <xdr:sp macro="" textlink="">
      <xdr:nvSpPr>
        <xdr:cNvPr id="254" name="円/楕円 253"/>
        <xdr:cNvSpPr/>
      </xdr:nvSpPr>
      <xdr:spPr>
        <a:xfrm>
          <a:off x="4584700" y="165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85780</xdr:rowOff>
    </xdr:from>
    <xdr:ext cx="534377" cy="259045"/>
    <xdr:sp macro="" textlink="">
      <xdr:nvSpPr>
        <xdr:cNvPr id="255" name="扶助費該当値テキスト"/>
        <xdr:cNvSpPr txBox="1"/>
      </xdr:nvSpPr>
      <xdr:spPr>
        <a:xfrm>
          <a:off x="4686300" y="1654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61,547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122365</xdr:rowOff>
    </xdr:from>
    <xdr:to>
      <xdr:col>5</xdr:col>
      <xdr:colOff>409575</xdr:colOff>
      <xdr:row>97</xdr:row>
      <xdr:rowOff>52515</xdr:rowOff>
    </xdr:to>
    <xdr:sp macro="" textlink="">
      <xdr:nvSpPr>
        <xdr:cNvPr id="256" name="円/楕円 255"/>
        <xdr:cNvSpPr/>
      </xdr:nvSpPr>
      <xdr:spPr>
        <a:xfrm>
          <a:off x="3746500" y="165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43642</xdr:rowOff>
    </xdr:from>
    <xdr:ext cx="534377" cy="259045"/>
    <xdr:sp macro="" textlink="">
      <xdr:nvSpPr>
        <xdr:cNvPr id="257" name="テキスト ボックス 256"/>
        <xdr:cNvSpPr txBox="1"/>
      </xdr:nvSpPr>
      <xdr:spPr>
        <a:xfrm>
          <a:off x="3530111" y="166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138570</xdr:rowOff>
    </xdr:from>
    <xdr:to>
      <xdr:col>4</xdr:col>
      <xdr:colOff>206375</xdr:colOff>
      <xdr:row>97</xdr:row>
      <xdr:rowOff>68720</xdr:rowOff>
    </xdr:to>
    <xdr:sp macro="" textlink="">
      <xdr:nvSpPr>
        <xdr:cNvPr id="258" name="円/楕円 257"/>
        <xdr:cNvSpPr/>
      </xdr:nvSpPr>
      <xdr:spPr>
        <a:xfrm>
          <a:off x="2857500" y="165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59847</xdr:rowOff>
    </xdr:from>
    <xdr:ext cx="534377" cy="259045"/>
    <xdr:sp macro="" textlink="">
      <xdr:nvSpPr>
        <xdr:cNvPr id="259" name="テキスト ボックス 258"/>
        <xdr:cNvSpPr txBox="1"/>
      </xdr:nvSpPr>
      <xdr:spPr>
        <a:xfrm>
          <a:off x="2641111" y="166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59,089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169469</xdr:rowOff>
    </xdr:from>
    <xdr:to>
      <xdr:col>3</xdr:col>
      <xdr:colOff>3175</xdr:colOff>
      <xdr:row>97</xdr:row>
      <xdr:rowOff>99619</xdr:rowOff>
    </xdr:to>
    <xdr:sp macro="" textlink="">
      <xdr:nvSpPr>
        <xdr:cNvPr id="260" name="円/楕円 259"/>
        <xdr:cNvSpPr/>
      </xdr:nvSpPr>
      <xdr:spPr>
        <a:xfrm>
          <a:off x="1968500" y="166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90746</xdr:rowOff>
    </xdr:from>
    <xdr:ext cx="534377" cy="259045"/>
    <xdr:sp macro="" textlink="">
      <xdr:nvSpPr>
        <xdr:cNvPr id="261" name="テキスト ボックス 260"/>
        <xdr:cNvSpPr txBox="1"/>
      </xdr:nvSpPr>
      <xdr:spPr>
        <a:xfrm>
          <a:off x="1752111" y="167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7810</xdr:rowOff>
    </xdr:from>
    <xdr:to>
      <xdr:col>1</xdr:col>
      <xdr:colOff>485775</xdr:colOff>
      <xdr:row>97</xdr:row>
      <xdr:rowOff>109410</xdr:rowOff>
    </xdr:to>
    <xdr:sp macro="" textlink="">
      <xdr:nvSpPr>
        <xdr:cNvPr id="262" name="円/楕円 261"/>
        <xdr:cNvSpPr/>
      </xdr:nvSpPr>
      <xdr:spPr>
        <a:xfrm>
          <a:off x="1079500" y="166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100537</xdr:rowOff>
    </xdr:from>
    <xdr:ext cx="534377" cy="259045"/>
    <xdr:sp macro="" textlink="">
      <xdr:nvSpPr>
        <xdr:cNvPr id="263" name="テキスト ボックス 262"/>
        <xdr:cNvSpPr txBox="1"/>
      </xdr:nvSpPr>
      <xdr:spPr>
        <a:xfrm>
          <a:off x="863111" y="1673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107709</xdr:rowOff>
    </xdr:from>
    <xdr:to>
      <xdr:col>15</xdr:col>
      <xdr:colOff>180975</xdr:colOff>
      <xdr:row>36</xdr:row>
      <xdr:rowOff>109398</xdr:rowOff>
    </xdr:to>
    <xdr:cxnSp macro="">
      <xdr:nvCxnSpPr>
        <xdr:cNvPr id="292" name="直線コネクタ 291"/>
        <xdr:cNvCxnSpPr/>
      </xdr:nvCxnSpPr>
      <xdr:spPr>
        <a:xfrm>
          <a:off x="9639300" y="6279909"/>
          <a:ext cx="8382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107709</xdr:rowOff>
    </xdr:from>
    <xdr:to>
      <xdr:col>14</xdr:col>
      <xdr:colOff>28575</xdr:colOff>
      <xdr:row>36</xdr:row>
      <xdr:rowOff>160807</xdr:rowOff>
    </xdr:to>
    <xdr:cxnSp macro="">
      <xdr:nvCxnSpPr>
        <xdr:cNvPr id="295" name="直線コネクタ 294"/>
        <xdr:cNvCxnSpPr/>
      </xdr:nvCxnSpPr>
      <xdr:spPr>
        <a:xfrm flipV="1">
          <a:off x="8750300" y="6279909"/>
          <a:ext cx="889000" cy="5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160807</xdr:rowOff>
    </xdr:from>
    <xdr:to>
      <xdr:col>12</xdr:col>
      <xdr:colOff>511175</xdr:colOff>
      <xdr:row>37</xdr:row>
      <xdr:rowOff>10769</xdr:rowOff>
    </xdr:to>
    <xdr:cxnSp macro="">
      <xdr:nvCxnSpPr>
        <xdr:cNvPr id="298" name="直線コネクタ 297"/>
        <xdr:cNvCxnSpPr/>
      </xdr:nvCxnSpPr>
      <xdr:spPr>
        <a:xfrm flipV="1">
          <a:off x="7861300" y="6333007"/>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148361</xdr:rowOff>
    </xdr:from>
    <xdr:to>
      <xdr:col>11</xdr:col>
      <xdr:colOff>307975</xdr:colOff>
      <xdr:row>37</xdr:row>
      <xdr:rowOff>10769</xdr:rowOff>
    </xdr:to>
    <xdr:cxnSp macro="">
      <xdr:nvCxnSpPr>
        <xdr:cNvPr id="301" name="直線コネクタ 300"/>
        <xdr:cNvCxnSpPr/>
      </xdr:nvCxnSpPr>
      <xdr:spPr>
        <a:xfrm>
          <a:off x="6972300" y="6320561"/>
          <a:ext cx="889000" cy="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58598</xdr:rowOff>
    </xdr:from>
    <xdr:to>
      <xdr:col>15</xdr:col>
      <xdr:colOff>231775</xdr:colOff>
      <xdr:row>36</xdr:row>
      <xdr:rowOff>160198</xdr:rowOff>
    </xdr:to>
    <xdr:sp macro="" textlink="">
      <xdr:nvSpPr>
        <xdr:cNvPr id="311" name="円/楕円 310"/>
        <xdr:cNvSpPr/>
      </xdr:nvSpPr>
      <xdr:spPr>
        <a:xfrm>
          <a:off x="10426700" y="62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37025</xdr:rowOff>
    </xdr:from>
    <xdr:ext cx="534377" cy="259045"/>
    <xdr:sp macro="" textlink="">
      <xdr:nvSpPr>
        <xdr:cNvPr id="312" name="補助費等該当値テキスト"/>
        <xdr:cNvSpPr txBox="1"/>
      </xdr:nvSpPr>
      <xdr:spPr>
        <a:xfrm>
          <a:off x="10528300" y="62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56909</xdr:rowOff>
    </xdr:from>
    <xdr:to>
      <xdr:col>14</xdr:col>
      <xdr:colOff>79375</xdr:colOff>
      <xdr:row>36</xdr:row>
      <xdr:rowOff>158509</xdr:rowOff>
    </xdr:to>
    <xdr:sp macro="" textlink="">
      <xdr:nvSpPr>
        <xdr:cNvPr id="313" name="円/楕円 312"/>
        <xdr:cNvSpPr/>
      </xdr:nvSpPr>
      <xdr:spPr>
        <a:xfrm>
          <a:off x="9588500" y="62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149636</xdr:rowOff>
    </xdr:from>
    <xdr:ext cx="534377" cy="259045"/>
    <xdr:sp macro="" textlink="">
      <xdr:nvSpPr>
        <xdr:cNvPr id="314" name="テキスト ボックス 313"/>
        <xdr:cNvSpPr txBox="1"/>
      </xdr:nvSpPr>
      <xdr:spPr>
        <a:xfrm>
          <a:off x="9372111" y="63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110007</xdr:rowOff>
    </xdr:from>
    <xdr:to>
      <xdr:col>12</xdr:col>
      <xdr:colOff>561975</xdr:colOff>
      <xdr:row>37</xdr:row>
      <xdr:rowOff>40157</xdr:rowOff>
    </xdr:to>
    <xdr:sp macro="" textlink="">
      <xdr:nvSpPr>
        <xdr:cNvPr id="315" name="円/楕円 314"/>
        <xdr:cNvSpPr/>
      </xdr:nvSpPr>
      <xdr:spPr>
        <a:xfrm>
          <a:off x="8699500" y="62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31284</xdr:rowOff>
    </xdr:from>
    <xdr:ext cx="534377" cy="259045"/>
    <xdr:sp macro="" textlink="">
      <xdr:nvSpPr>
        <xdr:cNvPr id="316" name="テキスト ボックス 315"/>
        <xdr:cNvSpPr txBox="1"/>
      </xdr:nvSpPr>
      <xdr:spPr>
        <a:xfrm>
          <a:off x="8483111" y="63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131419</xdr:rowOff>
    </xdr:from>
    <xdr:to>
      <xdr:col>11</xdr:col>
      <xdr:colOff>358775</xdr:colOff>
      <xdr:row>37</xdr:row>
      <xdr:rowOff>61569</xdr:rowOff>
    </xdr:to>
    <xdr:sp macro="" textlink="">
      <xdr:nvSpPr>
        <xdr:cNvPr id="317" name="円/楕円 316"/>
        <xdr:cNvSpPr/>
      </xdr:nvSpPr>
      <xdr:spPr>
        <a:xfrm>
          <a:off x="7810500" y="63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52696</xdr:rowOff>
    </xdr:from>
    <xdr:ext cx="534377" cy="259045"/>
    <xdr:sp macro="" textlink="">
      <xdr:nvSpPr>
        <xdr:cNvPr id="318" name="テキスト ボックス 317"/>
        <xdr:cNvSpPr txBox="1"/>
      </xdr:nvSpPr>
      <xdr:spPr>
        <a:xfrm>
          <a:off x="7594111" y="639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97561</xdr:rowOff>
    </xdr:from>
    <xdr:to>
      <xdr:col>10</xdr:col>
      <xdr:colOff>155575</xdr:colOff>
      <xdr:row>37</xdr:row>
      <xdr:rowOff>27711</xdr:rowOff>
    </xdr:to>
    <xdr:sp macro="" textlink="">
      <xdr:nvSpPr>
        <xdr:cNvPr id="319" name="円/楕円 318"/>
        <xdr:cNvSpPr/>
      </xdr:nvSpPr>
      <xdr:spPr>
        <a:xfrm>
          <a:off x="6921500" y="62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18838</xdr:rowOff>
    </xdr:from>
    <xdr:ext cx="534377" cy="259045"/>
    <xdr:sp macro="" textlink="">
      <xdr:nvSpPr>
        <xdr:cNvPr id="320" name="テキスト ボックス 319"/>
        <xdr:cNvSpPr txBox="1"/>
      </xdr:nvSpPr>
      <xdr:spPr>
        <a:xfrm>
          <a:off x="6705111" y="636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37913</xdr:rowOff>
    </xdr:from>
    <xdr:to>
      <xdr:col>15</xdr:col>
      <xdr:colOff>180975</xdr:colOff>
      <xdr:row>59</xdr:row>
      <xdr:rowOff>53055</xdr:rowOff>
    </xdr:to>
    <xdr:cxnSp macro="">
      <xdr:nvCxnSpPr>
        <xdr:cNvPr id="351" name="直線コネクタ 350"/>
        <xdr:cNvCxnSpPr/>
      </xdr:nvCxnSpPr>
      <xdr:spPr>
        <a:xfrm>
          <a:off x="9639300" y="10153463"/>
          <a:ext cx="838200" cy="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37913</xdr:rowOff>
    </xdr:from>
    <xdr:to>
      <xdr:col>14</xdr:col>
      <xdr:colOff>28575</xdr:colOff>
      <xdr:row>59</xdr:row>
      <xdr:rowOff>61935</xdr:rowOff>
    </xdr:to>
    <xdr:cxnSp macro="">
      <xdr:nvCxnSpPr>
        <xdr:cNvPr id="354" name="直線コネクタ 353"/>
        <xdr:cNvCxnSpPr/>
      </xdr:nvCxnSpPr>
      <xdr:spPr>
        <a:xfrm flipV="1">
          <a:off x="8750300" y="10153463"/>
          <a:ext cx="8890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52772</xdr:rowOff>
    </xdr:from>
    <xdr:to>
      <xdr:col>12</xdr:col>
      <xdr:colOff>511175</xdr:colOff>
      <xdr:row>59</xdr:row>
      <xdr:rowOff>61935</xdr:rowOff>
    </xdr:to>
    <xdr:cxnSp macro="">
      <xdr:nvCxnSpPr>
        <xdr:cNvPr id="357" name="直線コネクタ 356"/>
        <xdr:cNvCxnSpPr/>
      </xdr:nvCxnSpPr>
      <xdr:spPr>
        <a:xfrm>
          <a:off x="7861300" y="10168322"/>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52772</xdr:rowOff>
    </xdr:from>
    <xdr:to>
      <xdr:col>11</xdr:col>
      <xdr:colOff>307975</xdr:colOff>
      <xdr:row>59</xdr:row>
      <xdr:rowOff>52796</xdr:rowOff>
    </xdr:to>
    <xdr:cxnSp macro="">
      <xdr:nvCxnSpPr>
        <xdr:cNvPr id="360" name="直線コネクタ 359"/>
        <xdr:cNvCxnSpPr/>
      </xdr:nvCxnSpPr>
      <xdr:spPr>
        <a:xfrm flipV="1">
          <a:off x="6972300" y="10168322"/>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2255</xdr:rowOff>
    </xdr:from>
    <xdr:to>
      <xdr:col>15</xdr:col>
      <xdr:colOff>231775</xdr:colOff>
      <xdr:row>59</xdr:row>
      <xdr:rowOff>103855</xdr:rowOff>
    </xdr:to>
    <xdr:sp macro="" textlink="">
      <xdr:nvSpPr>
        <xdr:cNvPr id="370" name="円/楕円 369"/>
        <xdr:cNvSpPr/>
      </xdr:nvSpPr>
      <xdr:spPr>
        <a:xfrm>
          <a:off x="10426700" y="101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158563</xdr:rowOff>
    </xdr:from>
    <xdr:to>
      <xdr:col>14</xdr:col>
      <xdr:colOff>79375</xdr:colOff>
      <xdr:row>59</xdr:row>
      <xdr:rowOff>88713</xdr:rowOff>
    </xdr:to>
    <xdr:sp macro="" textlink="">
      <xdr:nvSpPr>
        <xdr:cNvPr id="372" name="円/楕円 371"/>
        <xdr:cNvSpPr/>
      </xdr:nvSpPr>
      <xdr:spPr>
        <a:xfrm>
          <a:off x="9588500" y="101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105240</xdr:rowOff>
    </xdr:from>
    <xdr:ext cx="534377" cy="259045"/>
    <xdr:sp macro="" textlink="">
      <xdr:nvSpPr>
        <xdr:cNvPr id="373" name="テキスト ボックス 372"/>
        <xdr:cNvSpPr txBox="1"/>
      </xdr:nvSpPr>
      <xdr:spPr>
        <a:xfrm>
          <a:off x="9372111" y="987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56,005</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11135</xdr:rowOff>
    </xdr:from>
    <xdr:to>
      <xdr:col>12</xdr:col>
      <xdr:colOff>561975</xdr:colOff>
      <xdr:row>59</xdr:row>
      <xdr:rowOff>112735</xdr:rowOff>
    </xdr:to>
    <xdr:sp macro="" textlink="">
      <xdr:nvSpPr>
        <xdr:cNvPr id="374" name="円/楕円 373"/>
        <xdr:cNvSpPr/>
      </xdr:nvSpPr>
      <xdr:spPr>
        <a:xfrm>
          <a:off x="8699500" y="1012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103862</xdr:rowOff>
    </xdr:from>
    <xdr:ext cx="534377" cy="259045"/>
    <xdr:sp macro="" textlink="">
      <xdr:nvSpPr>
        <xdr:cNvPr id="375" name="テキスト ボックス 374"/>
        <xdr:cNvSpPr txBox="1"/>
      </xdr:nvSpPr>
      <xdr:spPr>
        <a:xfrm>
          <a:off x="8483111" y="1021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1972</xdr:rowOff>
    </xdr:from>
    <xdr:to>
      <xdr:col>11</xdr:col>
      <xdr:colOff>358775</xdr:colOff>
      <xdr:row>59</xdr:row>
      <xdr:rowOff>103572</xdr:rowOff>
    </xdr:to>
    <xdr:sp macro="" textlink="">
      <xdr:nvSpPr>
        <xdr:cNvPr id="376" name="円/楕円 375"/>
        <xdr:cNvSpPr/>
      </xdr:nvSpPr>
      <xdr:spPr>
        <a:xfrm>
          <a:off x="7810500" y="101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94699</xdr:rowOff>
    </xdr:from>
    <xdr:ext cx="534377" cy="259045"/>
    <xdr:sp macro="" textlink="">
      <xdr:nvSpPr>
        <xdr:cNvPr id="377" name="テキスト ボックス 376"/>
        <xdr:cNvSpPr txBox="1"/>
      </xdr:nvSpPr>
      <xdr:spPr>
        <a:xfrm>
          <a:off x="7594111" y="1021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1996</xdr:rowOff>
    </xdr:from>
    <xdr:to>
      <xdr:col>10</xdr:col>
      <xdr:colOff>155575</xdr:colOff>
      <xdr:row>59</xdr:row>
      <xdr:rowOff>103596</xdr:rowOff>
    </xdr:to>
    <xdr:sp macro="" textlink="">
      <xdr:nvSpPr>
        <xdr:cNvPr id="378" name="円/楕円 377"/>
        <xdr:cNvSpPr/>
      </xdr:nvSpPr>
      <xdr:spPr>
        <a:xfrm>
          <a:off x="6921500" y="1011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94723</xdr:rowOff>
    </xdr:from>
    <xdr:ext cx="534377" cy="259045"/>
    <xdr:sp macro="" textlink="">
      <xdr:nvSpPr>
        <xdr:cNvPr id="379" name="テキスト ボックス 378"/>
        <xdr:cNvSpPr txBox="1"/>
      </xdr:nvSpPr>
      <xdr:spPr>
        <a:xfrm>
          <a:off x="6705111" y="1021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15675</xdr:rowOff>
    </xdr:from>
    <xdr:to>
      <xdr:col>15</xdr:col>
      <xdr:colOff>180975</xdr:colOff>
      <xdr:row>79</xdr:row>
      <xdr:rowOff>37787</xdr:rowOff>
    </xdr:to>
    <xdr:cxnSp macro="">
      <xdr:nvCxnSpPr>
        <xdr:cNvPr id="408" name="直線コネクタ 407"/>
        <xdr:cNvCxnSpPr/>
      </xdr:nvCxnSpPr>
      <xdr:spPr>
        <a:xfrm>
          <a:off x="9639300" y="13560225"/>
          <a:ext cx="838200" cy="2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15675</xdr:rowOff>
    </xdr:from>
    <xdr:to>
      <xdr:col>14</xdr:col>
      <xdr:colOff>28575</xdr:colOff>
      <xdr:row>79</xdr:row>
      <xdr:rowOff>29015</xdr:rowOff>
    </xdr:to>
    <xdr:cxnSp macro="">
      <xdr:nvCxnSpPr>
        <xdr:cNvPr id="411" name="直線コネクタ 410"/>
        <xdr:cNvCxnSpPr/>
      </xdr:nvCxnSpPr>
      <xdr:spPr>
        <a:xfrm flipV="1">
          <a:off x="8750300" y="13560225"/>
          <a:ext cx="889000" cy="1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158437</xdr:rowOff>
    </xdr:from>
    <xdr:to>
      <xdr:col>15</xdr:col>
      <xdr:colOff>231775</xdr:colOff>
      <xdr:row>79</xdr:row>
      <xdr:rowOff>88587</xdr:rowOff>
    </xdr:to>
    <xdr:sp macro="" textlink="">
      <xdr:nvSpPr>
        <xdr:cNvPr id="421" name="円/楕円 420"/>
        <xdr:cNvSpPr/>
      </xdr:nvSpPr>
      <xdr:spPr>
        <a:xfrm>
          <a:off x="10426700" y="135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118620</xdr:rowOff>
    </xdr:from>
    <xdr:ext cx="469744" cy="259045"/>
    <xdr:sp macro="" textlink="">
      <xdr:nvSpPr>
        <xdr:cNvPr id="422" name="普通建設事業費 （ うち新規整備　）該当値テキスト"/>
        <xdr:cNvSpPr txBox="1"/>
      </xdr:nvSpPr>
      <xdr:spPr>
        <a:xfrm>
          <a:off x="10528300" y="1349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136325</xdr:rowOff>
    </xdr:from>
    <xdr:to>
      <xdr:col>14</xdr:col>
      <xdr:colOff>79375</xdr:colOff>
      <xdr:row>79</xdr:row>
      <xdr:rowOff>66475</xdr:rowOff>
    </xdr:to>
    <xdr:sp macro="" textlink="">
      <xdr:nvSpPr>
        <xdr:cNvPr id="423" name="円/楕円 422"/>
        <xdr:cNvSpPr/>
      </xdr:nvSpPr>
      <xdr:spPr>
        <a:xfrm>
          <a:off x="9588500" y="135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83002</xdr:rowOff>
    </xdr:from>
    <xdr:ext cx="534377" cy="259045"/>
    <xdr:sp macro="" textlink="">
      <xdr:nvSpPr>
        <xdr:cNvPr id="424" name="テキスト ボックス 423"/>
        <xdr:cNvSpPr txBox="1"/>
      </xdr:nvSpPr>
      <xdr:spPr>
        <a:xfrm>
          <a:off x="9372111" y="132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149665</xdr:rowOff>
    </xdr:from>
    <xdr:to>
      <xdr:col>12</xdr:col>
      <xdr:colOff>561975</xdr:colOff>
      <xdr:row>79</xdr:row>
      <xdr:rowOff>79815</xdr:rowOff>
    </xdr:to>
    <xdr:sp macro="" textlink="">
      <xdr:nvSpPr>
        <xdr:cNvPr id="425" name="円/楕円 424"/>
        <xdr:cNvSpPr/>
      </xdr:nvSpPr>
      <xdr:spPr>
        <a:xfrm>
          <a:off x="8699500" y="135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70942</xdr:rowOff>
    </xdr:from>
    <xdr:ext cx="534377" cy="259045"/>
    <xdr:sp macro="" textlink="">
      <xdr:nvSpPr>
        <xdr:cNvPr id="426" name="テキスト ボックス 425"/>
        <xdr:cNvSpPr txBox="1"/>
      </xdr:nvSpPr>
      <xdr:spPr>
        <a:xfrm>
          <a:off x="8483111" y="136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4508</xdr:rowOff>
    </xdr:from>
    <xdr:to>
      <xdr:col>15</xdr:col>
      <xdr:colOff>180975</xdr:colOff>
      <xdr:row>97</xdr:row>
      <xdr:rowOff>35864</xdr:rowOff>
    </xdr:to>
    <xdr:cxnSp macro="">
      <xdr:nvCxnSpPr>
        <xdr:cNvPr id="455" name="直線コネクタ 454"/>
        <xdr:cNvCxnSpPr/>
      </xdr:nvCxnSpPr>
      <xdr:spPr>
        <a:xfrm flipV="1">
          <a:off x="9639300" y="16635158"/>
          <a:ext cx="838200" cy="3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35864</xdr:rowOff>
    </xdr:from>
    <xdr:to>
      <xdr:col>14</xdr:col>
      <xdr:colOff>28575</xdr:colOff>
      <xdr:row>98</xdr:row>
      <xdr:rowOff>24981</xdr:rowOff>
    </xdr:to>
    <xdr:cxnSp macro="">
      <xdr:nvCxnSpPr>
        <xdr:cNvPr id="458" name="直線コネクタ 457"/>
        <xdr:cNvCxnSpPr/>
      </xdr:nvCxnSpPr>
      <xdr:spPr>
        <a:xfrm flipV="1">
          <a:off x="8750300" y="16666514"/>
          <a:ext cx="889000" cy="16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125158</xdr:rowOff>
    </xdr:from>
    <xdr:to>
      <xdr:col>15</xdr:col>
      <xdr:colOff>231775</xdr:colOff>
      <xdr:row>97</xdr:row>
      <xdr:rowOff>55308</xdr:rowOff>
    </xdr:to>
    <xdr:sp macro="" textlink="">
      <xdr:nvSpPr>
        <xdr:cNvPr id="468" name="円/楕円 467"/>
        <xdr:cNvSpPr/>
      </xdr:nvSpPr>
      <xdr:spPr>
        <a:xfrm>
          <a:off x="10426700" y="165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148035</xdr:rowOff>
    </xdr:from>
    <xdr:ext cx="534377" cy="259045"/>
    <xdr:sp macro="" textlink="">
      <xdr:nvSpPr>
        <xdr:cNvPr id="469" name="普通建設事業費 （ うち更新整備　）該当値テキスト"/>
        <xdr:cNvSpPr txBox="1"/>
      </xdr:nvSpPr>
      <xdr:spPr>
        <a:xfrm>
          <a:off x="10528300" y="164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30,145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156514</xdr:rowOff>
    </xdr:from>
    <xdr:to>
      <xdr:col>14</xdr:col>
      <xdr:colOff>79375</xdr:colOff>
      <xdr:row>97</xdr:row>
      <xdr:rowOff>86664</xdr:rowOff>
    </xdr:to>
    <xdr:sp macro="" textlink="">
      <xdr:nvSpPr>
        <xdr:cNvPr id="470" name="円/楕円 469"/>
        <xdr:cNvSpPr/>
      </xdr:nvSpPr>
      <xdr:spPr>
        <a:xfrm>
          <a:off x="9588500" y="166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103191</xdr:rowOff>
    </xdr:from>
    <xdr:ext cx="534377" cy="259045"/>
    <xdr:sp macro="" textlink="">
      <xdr:nvSpPr>
        <xdr:cNvPr id="471" name="テキスト ボックス 470"/>
        <xdr:cNvSpPr txBox="1"/>
      </xdr:nvSpPr>
      <xdr:spPr>
        <a:xfrm>
          <a:off x="9372111" y="163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145631</xdr:rowOff>
    </xdr:from>
    <xdr:to>
      <xdr:col>12</xdr:col>
      <xdr:colOff>561975</xdr:colOff>
      <xdr:row>98</xdr:row>
      <xdr:rowOff>75781</xdr:rowOff>
    </xdr:to>
    <xdr:sp macro="" textlink="">
      <xdr:nvSpPr>
        <xdr:cNvPr id="472" name="円/楕円 471"/>
        <xdr:cNvSpPr/>
      </xdr:nvSpPr>
      <xdr:spPr>
        <a:xfrm>
          <a:off x="8699500" y="167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66908</xdr:rowOff>
    </xdr:from>
    <xdr:ext cx="534377" cy="259045"/>
    <xdr:sp macro="" textlink="">
      <xdr:nvSpPr>
        <xdr:cNvPr id="473" name="テキスト ボックス 472"/>
        <xdr:cNvSpPr txBox="1"/>
      </xdr:nvSpPr>
      <xdr:spPr>
        <a:xfrm>
          <a:off x="8483111" y="1686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139308</xdr:rowOff>
    </xdr:from>
    <xdr:to>
      <xdr:col>23</xdr:col>
      <xdr:colOff>517525</xdr:colOff>
      <xdr:row>76</xdr:row>
      <xdr:rowOff>153760</xdr:rowOff>
    </xdr:to>
    <xdr:cxnSp macro="">
      <xdr:nvCxnSpPr>
        <xdr:cNvPr id="610" name="直線コネクタ 609"/>
        <xdr:cNvCxnSpPr/>
      </xdr:nvCxnSpPr>
      <xdr:spPr>
        <a:xfrm flipV="1">
          <a:off x="15481300" y="13169508"/>
          <a:ext cx="8382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130099</xdr:rowOff>
    </xdr:from>
    <xdr:to>
      <xdr:col>22</xdr:col>
      <xdr:colOff>365125</xdr:colOff>
      <xdr:row>76</xdr:row>
      <xdr:rowOff>153760</xdr:rowOff>
    </xdr:to>
    <xdr:cxnSp macro="">
      <xdr:nvCxnSpPr>
        <xdr:cNvPr id="613" name="直線コネクタ 612"/>
        <xdr:cNvCxnSpPr/>
      </xdr:nvCxnSpPr>
      <xdr:spPr>
        <a:xfrm>
          <a:off x="14592300" y="13160299"/>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130099</xdr:rowOff>
    </xdr:from>
    <xdr:to>
      <xdr:col>21</xdr:col>
      <xdr:colOff>161925</xdr:colOff>
      <xdr:row>77</xdr:row>
      <xdr:rowOff>12795</xdr:rowOff>
    </xdr:to>
    <xdr:cxnSp macro="">
      <xdr:nvCxnSpPr>
        <xdr:cNvPr id="616" name="直線コネクタ 615"/>
        <xdr:cNvCxnSpPr/>
      </xdr:nvCxnSpPr>
      <xdr:spPr>
        <a:xfrm flipV="1">
          <a:off x="13703300" y="13160299"/>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127812</xdr:rowOff>
    </xdr:from>
    <xdr:to>
      <xdr:col>19</xdr:col>
      <xdr:colOff>644525</xdr:colOff>
      <xdr:row>77</xdr:row>
      <xdr:rowOff>12795</xdr:rowOff>
    </xdr:to>
    <xdr:cxnSp macro="">
      <xdr:nvCxnSpPr>
        <xdr:cNvPr id="619" name="直線コネクタ 618"/>
        <xdr:cNvCxnSpPr/>
      </xdr:nvCxnSpPr>
      <xdr:spPr>
        <a:xfrm>
          <a:off x="12814300" y="13158012"/>
          <a:ext cx="889000" cy="5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88508</xdr:rowOff>
    </xdr:from>
    <xdr:to>
      <xdr:col>23</xdr:col>
      <xdr:colOff>568325</xdr:colOff>
      <xdr:row>77</xdr:row>
      <xdr:rowOff>18658</xdr:rowOff>
    </xdr:to>
    <xdr:sp macro="" textlink="">
      <xdr:nvSpPr>
        <xdr:cNvPr id="629" name="円/楕円 628"/>
        <xdr:cNvSpPr/>
      </xdr:nvSpPr>
      <xdr:spPr>
        <a:xfrm>
          <a:off x="16268700" y="131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66935</xdr:rowOff>
    </xdr:from>
    <xdr:ext cx="534377" cy="259045"/>
    <xdr:sp macro="" textlink="">
      <xdr:nvSpPr>
        <xdr:cNvPr id="630" name="公債費該当値テキスト"/>
        <xdr:cNvSpPr txBox="1"/>
      </xdr:nvSpPr>
      <xdr:spPr>
        <a:xfrm>
          <a:off x="16370300" y="13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29,024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102960</xdr:rowOff>
    </xdr:from>
    <xdr:to>
      <xdr:col>22</xdr:col>
      <xdr:colOff>415925</xdr:colOff>
      <xdr:row>77</xdr:row>
      <xdr:rowOff>33110</xdr:rowOff>
    </xdr:to>
    <xdr:sp macro="" textlink="">
      <xdr:nvSpPr>
        <xdr:cNvPr id="631" name="円/楕円 630"/>
        <xdr:cNvSpPr/>
      </xdr:nvSpPr>
      <xdr:spPr>
        <a:xfrm>
          <a:off x="15430500" y="131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24237</xdr:rowOff>
    </xdr:from>
    <xdr:ext cx="534377" cy="259045"/>
    <xdr:sp macro="" textlink="">
      <xdr:nvSpPr>
        <xdr:cNvPr id="632" name="テキスト ボックス 631"/>
        <xdr:cNvSpPr txBox="1"/>
      </xdr:nvSpPr>
      <xdr:spPr>
        <a:xfrm>
          <a:off x="15214111" y="1322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79299</xdr:rowOff>
    </xdr:from>
    <xdr:to>
      <xdr:col>21</xdr:col>
      <xdr:colOff>212725</xdr:colOff>
      <xdr:row>77</xdr:row>
      <xdr:rowOff>9449</xdr:rowOff>
    </xdr:to>
    <xdr:sp macro="" textlink="">
      <xdr:nvSpPr>
        <xdr:cNvPr id="633" name="円/楕円 632"/>
        <xdr:cNvSpPr/>
      </xdr:nvSpPr>
      <xdr:spPr>
        <a:xfrm>
          <a:off x="14541500" y="131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576</xdr:rowOff>
    </xdr:from>
    <xdr:ext cx="534377" cy="259045"/>
    <xdr:sp macro="" textlink="">
      <xdr:nvSpPr>
        <xdr:cNvPr id="634" name="テキスト ボックス 633"/>
        <xdr:cNvSpPr txBox="1"/>
      </xdr:nvSpPr>
      <xdr:spPr>
        <a:xfrm>
          <a:off x="14325111" y="1320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133445</xdr:rowOff>
    </xdr:from>
    <xdr:to>
      <xdr:col>20</xdr:col>
      <xdr:colOff>9525</xdr:colOff>
      <xdr:row>77</xdr:row>
      <xdr:rowOff>63595</xdr:rowOff>
    </xdr:to>
    <xdr:sp macro="" textlink="">
      <xdr:nvSpPr>
        <xdr:cNvPr id="635" name="円/楕円 634"/>
        <xdr:cNvSpPr/>
      </xdr:nvSpPr>
      <xdr:spPr>
        <a:xfrm>
          <a:off x="13652500" y="131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54722</xdr:rowOff>
    </xdr:from>
    <xdr:ext cx="534377" cy="259045"/>
    <xdr:sp macro="" textlink="">
      <xdr:nvSpPr>
        <xdr:cNvPr id="636" name="テキスト ボックス 635"/>
        <xdr:cNvSpPr txBox="1"/>
      </xdr:nvSpPr>
      <xdr:spPr>
        <a:xfrm>
          <a:off x="13436111" y="132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77012</xdr:rowOff>
    </xdr:from>
    <xdr:to>
      <xdr:col>18</xdr:col>
      <xdr:colOff>492125</xdr:colOff>
      <xdr:row>77</xdr:row>
      <xdr:rowOff>7162</xdr:rowOff>
    </xdr:to>
    <xdr:sp macro="" textlink="">
      <xdr:nvSpPr>
        <xdr:cNvPr id="637" name="円/楕円 636"/>
        <xdr:cNvSpPr/>
      </xdr:nvSpPr>
      <xdr:spPr>
        <a:xfrm>
          <a:off x="12763500" y="131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169739</xdr:rowOff>
    </xdr:from>
    <xdr:ext cx="534377" cy="259045"/>
    <xdr:sp macro="" textlink="">
      <xdr:nvSpPr>
        <xdr:cNvPr id="638" name="テキスト ボックス 637"/>
        <xdr:cNvSpPr txBox="1"/>
      </xdr:nvSpPr>
      <xdr:spPr>
        <a:xfrm>
          <a:off x="12547111" y="131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16256</xdr:rowOff>
    </xdr:from>
    <xdr:to>
      <xdr:col>23</xdr:col>
      <xdr:colOff>517525</xdr:colOff>
      <xdr:row>99</xdr:row>
      <xdr:rowOff>16672</xdr:rowOff>
    </xdr:to>
    <xdr:cxnSp macro="">
      <xdr:nvCxnSpPr>
        <xdr:cNvPr id="667" name="直線コネクタ 666"/>
        <xdr:cNvCxnSpPr/>
      </xdr:nvCxnSpPr>
      <xdr:spPr>
        <a:xfrm>
          <a:off x="15481300" y="16989806"/>
          <a:ext cx="8382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16256</xdr:rowOff>
    </xdr:from>
    <xdr:to>
      <xdr:col>22</xdr:col>
      <xdr:colOff>365125</xdr:colOff>
      <xdr:row>99</xdr:row>
      <xdr:rowOff>25789</xdr:rowOff>
    </xdr:to>
    <xdr:cxnSp macro="">
      <xdr:nvCxnSpPr>
        <xdr:cNvPr id="670" name="直線コネクタ 669"/>
        <xdr:cNvCxnSpPr/>
      </xdr:nvCxnSpPr>
      <xdr:spPr>
        <a:xfrm flipV="1">
          <a:off x="14592300" y="16989806"/>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151941</xdr:rowOff>
    </xdr:from>
    <xdr:to>
      <xdr:col>21</xdr:col>
      <xdr:colOff>161925</xdr:colOff>
      <xdr:row>99</xdr:row>
      <xdr:rowOff>25789</xdr:rowOff>
    </xdr:to>
    <xdr:cxnSp macro="">
      <xdr:nvCxnSpPr>
        <xdr:cNvPr id="673" name="直線コネクタ 672"/>
        <xdr:cNvCxnSpPr/>
      </xdr:nvCxnSpPr>
      <xdr:spPr>
        <a:xfrm>
          <a:off x="13703300" y="16954041"/>
          <a:ext cx="889000" cy="4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151941</xdr:rowOff>
    </xdr:from>
    <xdr:to>
      <xdr:col>19</xdr:col>
      <xdr:colOff>644525</xdr:colOff>
      <xdr:row>98</xdr:row>
      <xdr:rowOff>161265</xdr:rowOff>
    </xdr:to>
    <xdr:cxnSp macro="">
      <xdr:nvCxnSpPr>
        <xdr:cNvPr id="676" name="直線コネクタ 675"/>
        <xdr:cNvCxnSpPr/>
      </xdr:nvCxnSpPr>
      <xdr:spPr>
        <a:xfrm flipV="1">
          <a:off x="12814300" y="16954041"/>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137322</xdr:rowOff>
    </xdr:from>
    <xdr:to>
      <xdr:col>23</xdr:col>
      <xdr:colOff>568325</xdr:colOff>
      <xdr:row>99</xdr:row>
      <xdr:rowOff>67472</xdr:rowOff>
    </xdr:to>
    <xdr:sp macro="" textlink="">
      <xdr:nvSpPr>
        <xdr:cNvPr id="686" name="円/楕円 685"/>
        <xdr:cNvSpPr/>
      </xdr:nvSpPr>
      <xdr:spPr>
        <a:xfrm>
          <a:off x="16268700" y="169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136906</xdr:rowOff>
    </xdr:from>
    <xdr:to>
      <xdr:col>22</xdr:col>
      <xdr:colOff>415925</xdr:colOff>
      <xdr:row>99</xdr:row>
      <xdr:rowOff>67056</xdr:rowOff>
    </xdr:to>
    <xdr:sp macro="" textlink="">
      <xdr:nvSpPr>
        <xdr:cNvPr id="688" name="円/楕円 687"/>
        <xdr:cNvSpPr/>
      </xdr:nvSpPr>
      <xdr:spPr>
        <a:xfrm>
          <a:off x="15430500" y="169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58183</xdr:rowOff>
    </xdr:from>
    <xdr:ext cx="469744" cy="259045"/>
    <xdr:sp macro="" textlink="">
      <xdr:nvSpPr>
        <xdr:cNvPr id="689" name="テキスト ボックス 688"/>
        <xdr:cNvSpPr txBox="1"/>
      </xdr:nvSpPr>
      <xdr:spPr>
        <a:xfrm>
          <a:off x="15246427" y="1703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146439</xdr:rowOff>
    </xdr:from>
    <xdr:to>
      <xdr:col>21</xdr:col>
      <xdr:colOff>212725</xdr:colOff>
      <xdr:row>99</xdr:row>
      <xdr:rowOff>76589</xdr:rowOff>
    </xdr:to>
    <xdr:sp macro="" textlink="">
      <xdr:nvSpPr>
        <xdr:cNvPr id="690" name="円/楕円 689"/>
        <xdr:cNvSpPr/>
      </xdr:nvSpPr>
      <xdr:spPr>
        <a:xfrm>
          <a:off x="14541500" y="1694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67716</xdr:rowOff>
    </xdr:from>
    <xdr:ext cx="469744" cy="259045"/>
    <xdr:sp macro="" textlink="">
      <xdr:nvSpPr>
        <xdr:cNvPr id="691" name="テキスト ボックス 690"/>
        <xdr:cNvSpPr txBox="1"/>
      </xdr:nvSpPr>
      <xdr:spPr>
        <a:xfrm>
          <a:off x="14357427" y="1704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101141</xdr:rowOff>
    </xdr:from>
    <xdr:to>
      <xdr:col>20</xdr:col>
      <xdr:colOff>9525</xdr:colOff>
      <xdr:row>99</xdr:row>
      <xdr:rowOff>31291</xdr:rowOff>
    </xdr:to>
    <xdr:sp macro="" textlink="">
      <xdr:nvSpPr>
        <xdr:cNvPr id="692" name="円/楕円 691"/>
        <xdr:cNvSpPr/>
      </xdr:nvSpPr>
      <xdr:spPr>
        <a:xfrm>
          <a:off x="13652500" y="169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22418</xdr:rowOff>
    </xdr:from>
    <xdr:ext cx="534377" cy="259045"/>
    <xdr:sp macro="" textlink="">
      <xdr:nvSpPr>
        <xdr:cNvPr id="693" name="テキスト ボックス 692"/>
        <xdr:cNvSpPr txBox="1"/>
      </xdr:nvSpPr>
      <xdr:spPr>
        <a:xfrm>
          <a:off x="13436111" y="169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110465</xdr:rowOff>
    </xdr:from>
    <xdr:to>
      <xdr:col>18</xdr:col>
      <xdr:colOff>492125</xdr:colOff>
      <xdr:row>99</xdr:row>
      <xdr:rowOff>40615</xdr:rowOff>
    </xdr:to>
    <xdr:sp macro="" textlink="">
      <xdr:nvSpPr>
        <xdr:cNvPr id="694" name="円/楕円 693"/>
        <xdr:cNvSpPr/>
      </xdr:nvSpPr>
      <xdr:spPr>
        <a:xfrm>
          <a:off x="12763500" y="169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31742</xdr:rowOff>
    </xdr:from>
    <xdr:ext cx="534377" cy="259045"/>
    <xdr:sp macro="" textlink="">
      <xdr:nvSpPr>
        <xdr:cNvPr id="695" name="テキスト ボックス 694"/>
        <xdr:cNvSpPr txBox="1"/>
      </xdr:nvSpPr>
      <xdr:spPr>
        <a:xfrm>
          <a:off x="12547111" y="1700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92772</xdr:rowOff>
    </xdr:from>
    <xdr:to>
      <xdr:col>32</xdr:col>
      <xdr:colOff>187325</xdr:colOff>
      <xdr:row>39</xdr:row>
      <xdr:rowOff>92804</xdr:rowOff>
    </xdr:to>
    <xdr:cxnSp macro="">
      <xdr:nvCxnSpPr>
        <xdr:cNvPr id="726" name="直線コネクタ 725"/>
        <xdr:cNvCxnSpPr/>
      </xdr:nvCxnSpPr>
      <xdr:spPr>
        <a:xfrm>
          <a:off x="21323300" y="6779322"/>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92707</xdr:rowOff>
    </xdr:from>
    <xdr:to>
      <xdr:col>31</xdr:col>
      <xdr:colOff>34925</xdr:colOff>
      <xdr:row>39</xdr:row>
      <xdr:rowOff>92772</xdr:rowOff>
    </xdr:to>
    <xdr:cxnSp macro="">
      <xdr:nvCxnSpPr>
        <xdr:cNvPr id="729" name="直線コネクタ 728"/>
        <xdr:cNvCxnSpPr/>
      </xdr:nvCxnSpPr>
      <xdr:spPr>
        <a:xfrm>
          <a:off x="20434300" y="677925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92673</xdr:rowOff>
    </xdr:from>
    <xdr:to>
      <xdr:col>29</xdr:col>
      <xdr:colOff>517525</xdr:colOff>
      <xdr:row>39</xdr:row>
      <xdr:rowOff>92707</xdr:rowOff>
    </xdr:to>
    <xdr:cxnSp macro="">
      <xdr:nvCxnSpPr>
        <xdr:cNvPr id="732" name="直線コネクタ 731"/>
        <xdr:cNvCxnSpPr/>
      </xdr:nvCxnSpPr>
      <xdr:spPr>
        <a:xfrm>
          <a:off x="19545300" y="6779223"/>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90747</xdr:rowOff>
    </xdr:from>
    <xdr:to>
      <xdr:col>28</xdr:col>
      <xdr:colOff>314325</xdr:colOff>
      <xdr:row>39</xdr:row>
      <xdr:rowOff>92673</xdr:rowOff>
    </xdr:to>
    <xdr:cxnSp macro="">
      <xdr:nvCxnSpPr>
        <xdr:cNvPr id="735" name="直線コネクタ 734"/>
        <xdr:cNvCxnSpPr/>
      </xdr:nvCxnSpPr>
      <xdr:spPr>
        <a:xfrm>
          <a:off x="18656300" y="6777297"/>
          <a:ext cx="889000" cy="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42004</xdr:rowOff>
    </xdr:from>
    <xdr:to>
      <xdr:col>32</xdr:col>
      <xdr:colOff>238125</xdr:colOff>
      <xdr:row>39</xdr:row>
      <xdr:rowOff>143604</xdr:rowOff>
    </xdr:to>
    <xdr:sp macro="" textlink="">
      <xdr:nvSpPr>
        <xdr:cNvPr id="745" name="円/楕円 744"/>
        <xdr:cNvSpPr/>
      </xdr:nvSpPr>
      <xdr:spPr>
        <a:xfrm>
          <a:off x="22110700" y="67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129081</xdr:rowOff>
    </xdr:from>
    <xdr:ext cx="378565" cy="259045"/>
    <xdr:sp macro="" textlink="">
      <xdr:nvSpPr>
        <xdr:cNvPr id="746" name="投資及び出資金該当値テキスト"/>
        <xdr:cNvSpPr txBox="1"/>
      </xdr:nvSpPr>
      <xdr:spPr>
        <a:xfrm>
          <a:off x="22212300" y="6644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41972</xdr:rowOff>
    </xdr:from>
    <xdr:to>
      <xdr:col>31</xdr:col>
      <xdr:colOff>85725</xdr:colOff>
      <xdr:row>39</xdr:row>
      <xdr:rowOff>143572</xdr:rowOff>
    </xdr:to>
    <xdr:sp macro="" textlink="">
      <xdr:nvSpPr>
        <xdr:cNvPr id="747" name="円/楕円 746"/>
        <xdr:cNvSpPr/>
      </xdr:nvSpPr>
      <xdr:spPr>
        <a:xfrm>
          <a:off x="21272500" y="672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134699</xdr:rowOff>
    </xdr:from>
    <xdr:ext cx="378565" cy="259045"/>
    <xdr:sp macro="" textlink="">
      <xdr:nvSpPr>
        <xdr:cNvPr id="748" name="テキスト ボックス 747"/>
        <xdr:cNvSpPr txBox="1"/>
      </xdr:nvSpPr>
      <xdr:spPr>
        <a:xfrm>
          <a:off x="21134017" y="6821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41907</xdr:rowOff>
    </xdr:from>
    <xdr:to>
      <xdr:col>29</xdr:col>
      <xdr:colOff>568325</xdr:colOff>
      <xdr:row>39</xdr:row>
      <xdr:rowOff>143507</xdr:rowOff>
    </xdr:to>
    <xdr:sp macro="" textlink="">
      <xdr:nvSpPr>
        <xdr:cNvPr id="749" name="円/楕円 748"/>
        <xdr:cNvSpPr/>
      </xdr:nvSpPr>
      <xdr:spPr>
        <a:xfrm>
          <a:off x="20383500" y="67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134634</xdr:rowOff>
    </xdr:from>
    <xdr:ext cx="378565" cy="259045"/>
    <xdr:sp macro="" textlink="">
      <xdr:nvSpPr>
        <xdr:cNvPr id="750" name="テキスト ボックス 749"/>
        <xdr:cNvSpPr txBox="1"/>
      </xdr:nvSpPr>
      <xdr:spPr>
        <a:xfrm>
          <a:off x="20245017" y="6821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41873</xdr:rowOff>
    </xdr:from>
    <xdr:to>
      <xdr:col>28</xdr:col>
      <xdr:colOff>365125</xdr:colOff>
      <xdr:row>39</xdr:row>
      <xdr:rowOff>143473</xdr:rowOff>
    </xdr:to>
    <xdr:sp macro="" textlink="">
      <xdr:nvSpPr>
        <xdr:cNvPr id="751" name="円/楕円 750"/>
        <xdr:cNvSpPr/>
      </xdr:nvSpPr>
      <xdr:spPr>
        <a:xfrm>
          <a:off x="19494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134600</xdr:rowOff>
    </xdr:from>
    <xdr:ext cx="378565" cy="259045"/>
    <xdr:sp macro="" textlink="">
      <xdr:nvSpPr>
        <xdr:cNvPr id="752" name="テキスト ボックス 751"/>
        <xdr:cNvSpPr txBox="1"/>
      </xdr:nvSpPr>
      <xdr:spPr>
        <a:xfrm>
          <a:off x="19356017" y="682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39947</xdr:rowOff>
    </xdr:from>
    <xdr:to>
      <xdr:col>27</xdr:col>
      <xdr:colOff>161925</xdr:colOff>
      <xdr:row>39</xdr:row>
      <xdr:rowOff>141547</xdr:rowOff>
    </xdr:to>
    <xdr:sp macro="" textlink="">
      <xdr:nvSpPr>
        <xdr:cNvPr id="753" name="円/楕円 752"/>
        <xdr:cNvSpPr/>
      </xdr:nvSpPr>
      <xdr:spPr>
        <a:xfrm>
          <a:off x="18605500" y="672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132674</xdr:rowOff>
    </xdr:from>
    <xdr:ext cx="378565" cy="259045"/>
    <xdr:sp macro="" textlink="">
      <xdr:nvSpPr>
        <xdr:cNvPr id="754" name="テキスト ボックス 753"/>
        <xdr:cNvSpPr txBox="1"/>
      </xdr:nvSpPr>
      <xdr:spPr>
        <a:xfrm>
          <a:off x="18467017" y="6819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83627</xdr:rowOff>
    </xdr:from>
    <xdr:to>
      <xdr:col>32</xdr:col>
      <xdr:colOff>187325</xdr:colOff>
      <xdr:row>59</xdr:row>
      <xdr:rowOff>83758</xdr:rowOff>
    </xdr:to>
    <xdr:cxnSp macro="">
      <xdr:nvCxnSpPr>
        <xdr:cNvPr id="785" name="直線コネクタ 784"/>
        <xdr:cNvCxnSpPr/>
      </xdr:nvCxnSpPr>
      <xdr:spPr>
        <a:xfrm>
          <a:off x="21323300" y="10199177"/>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83530</xdr:rowOff>
    </xdr:from>
    <xdr:to>
      <xdr:col>31</xdr:col>
      <xdr:colOff>34925</xdr:colOff>
      <xdr:row>59</xdr:row>
      <xdr:rowOff>83627</xdr:rowOff>
    </xdr:to>
    <xdr:cxnSp macro="">
      <xdr:nvCxnSpPr>
        <xdr:cNvPr id="788" name="直線コネクタ 787"/>
        <xdr:cNvCxnSpPr/>
      </xdr:nvCxnSpPr>
      <xdr:spPr>
        <a:xfrm>
          <a:off x="20434300" y="10199080"/>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83432</xdr:rowOff>
    </xdr:from>
    <xdr:to>
      <xdr:col>29</xdr:col>
      <xdr:colOff>517525</xdr:colOff>
      <xdr:row>59</xdr:row>
      <xdr:rowOff>83530</xdr:rowOff>
    </xdr:to>
    <xdr:cxnSp macro="">
      <xdr:nvCxnSpPr>
        <xdr:cNvPr id="791" name="直線コネクタ 790"/>
        <xdr:cNvCxnSpPr/>
      </xdr:nvCxnSpPr>
      <xdr:spPr>
        <a:xfrm>
          <a:off x="19545300" y="10198982"/>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83301</xdr:rowOff>
    </xdr:from>
    <xdr:to>
      <xdr:col>28</xdr:col>
      <xdr:colOff>314325</xdr:colOff>
      <xdr:row>59</xdr:row>
      <xdr:rowOff>83432</xdr:rowOff>
    </xdr:to>
    <xdr:cxnSp macro="">
      <xdr:nvCxnSpPr>
        <xdr:cNvPr id="794" name="直線コネクタ 793"/>
        <xdr:cNvCxnSpPr/>
      </xdr:nvCxnSpPr>
      <xdr:spPr>
        <a:xfrm>
          <a:off x="18656300" y="10198851"/>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32958</xdr:rowOff>
    </xdr:from>
    <xdr:to>
      <xdr:col>32</xdr:col>
      <xdr:colOff>238125</xdr:colOff>
      <xdr:row>59</xdr:row>
      <xdr:rowOff>134558</xdr:rowOff>
    </xdr:to>
    <xdr:sp macro="" textlink="">
      <xdr:nvSpPr>
        <xdr:cNvPr id="804" name="円/楕円 803"/>
        <xdr:cNvSpPr/>
      </xdr:nvSpPr>
      <xdr:spPr>
        <a:xfrm>
          <a:off x="22110700" y="1014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119335</xdr:rowOff>
    </xdr:from>
    <xdr:ext cx="378565" cy="259045"/>
    <xdr:sp macro="" textlink="">
      <xdr:nvSpPr>
        <xdr:cNvPr id="805" name="貸付金該当値テキスト"/>
        <xdr:cNvSpPr txBox="1"/>
      </xdr:nvSpPr>
      <xdr:spPr>
        <a:xfrm>
          <a:off x="22212300" y="10063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32827</xdr:rowOff>
    </xdr:from>
    <xdr:to>
      <xdr:col>31</xdr:col>
      <xdr:colOff>85725</xdr:colOff>
      <xdr:row>59</xdr:row>
      <xdr:rowOff>134427</xdr:rowOff>
    </xdr:to>
    <xdr:sp macro="" textlink="">
      <xdr:nvSpPr>
        <xdr:cNvPr id="806" name="円/楕円 805"/>
        <xdr:cNvSpPr/>
      </xdr:nvSpPr>
      <xdr:spPr>
        <a:xfrm>
          <a:off x="21272500" y="101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125554</xdr:rowOff>
    </xdr:from>
    <xdr:ext cx="378565" cy="259045"/>
    <xdr:sp macro="" textlink="">
      <xdr:nvSpPr>
        <xdr:cNvPr id="807" name="テキスト ボックス 806"/>
        <xdr:cNvSpPr txBox="1"/>
      </xdr:nvSpPr>
      <xdr:spPr>
        <a:xfrm>
          <a:off x="21134017" y="10241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32730</xdr:rowOff>
    </xdr:from>
    <xdr:to>
      <xdr:col>29</xdr:col>
      <xdr:colOff>568325</xdr:colOff>
      <xdr:row>59</xdr:row>
      <xdr:rowOff>134330</xdr:rowOff>
    </xdr:to>
    <xdr:sp macro="" textlink="">
      <xdr:nvSpPr>
        <xdr:cNvPr id="808" name="円/楕円 807"/>
        <xdr:cNvSpPr/>
      </xdr:nvSpPr>
      <xdr:spPr>
        <a:xfrm>
          <a:off x="20383500" y="1014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125457</xdr:rowOff>
    </xdr:from>
    <xdr:ext cx="378565" cy="259045"/>
    <xdr:sp macro="" textlink="">
      <xdr:nvSpPr>
        <xdr:cNvPr id="809" name="テキスト ボックス 808"/>
        <xdr:cNvSpPr txBox="1"/>
      </xdr:nvSpPr>
      <xdr:spPr>
        <a:xfrm>
          <a:off x="20245017" y="1024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32632</xdr:rowOff>
    </xdr:from>
    <xdr:to>
      <xdr:col>28</xdr:col>
      <xdr:colOff>365125</xdr:colOff>
      <xdr:row>59</xdr:row>
      <xdr:rowOff>134232</xdr:rowOff>
    </xdr:to>
    <xdr:sp macro="" textlink="">
      <xdr:nvSpPr>
        <xdr:cNvPr id="810" name="円/楕円 809"/>
        <xdr:cNvSpPr/>
      </xdr:nvSpPr>
      <xdr:spPr>
        <a:xfrm>
          <a:off x="19494500" y="101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125359</xdr:rowOff>
    </xdr:from>
    <xdr:ext cx="378565" cy="259045"/>
    <xdr:sp macro="" textlink="">
      <xdr:nvSpPr>
        <xdr:cNvPr id="811" name="テキスト ボックス 810"/>
        <xdr:cNvSpPr txBox="1"/>
      </xdr:nvSpPr>
      <xdr:spPr>
        <a:xfrm>
          <a:off x="19356017" y="1024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32501</xdr:rowOff>
    </xdr:from>
    <xdr:to>
      <xdr:col>27</xdr:col>
      <xdr:colOff>161925</xdr:colOff>
      <xdr:row>59</xdr:row>
      <xdr:rowOff>134101</xdr:rowOff>
    </xdr:to>
    <xdr:sp macro="" textlink="">
      <xdr:nvSpPr>
        <xdr:cNvPr id="812" name="円/楕円 811"/>
        <xdr:cNvSpPr/>
      </xdr:nvSpPr>
      <xdr:spPr>
        <a:xfrm>
          <a:off x="18605500" y="101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125228</xdr:rowOff>
    </xdr:from>
    <xdr:ext cx="378565" cy="259045"/>
    <xdr:sp macro="" textlink="">
      <xdr:nvSpPr>
        <xdr:cNvPr id="813" name="テキスト ボックス 812"/>
        <xdr:cNvSpPr txBox="1"/>
      </xdr:nvSpPr>
      <xdr:spPr>
        <a:xfrm>
          <a:off x="18467017" y="10240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107181</xdr:rowOff>
    </xdr:from>
    <xdr:to>
      <xdr:col>32</xdr:col>
      <xdr:colOff>187325</xdr:colOff>
      <xdr:row>78</xdr:row>
      <xdr:rowOff>111468</xdr:rowOff>
    </xdr:to>
    <xdr:cxnSp macro="">
      <xdr:nvCxnSpPr>
        <xdr:cNvPr id="843" name="直線コネクタ 842"/>
        <xdr:cNvCxnSpPr/>
      </xdr:nvCxnSpPr>
      <xdr:spPr>
        <a:xfrm flipV="1">
          <a:off x="21323300" y="13480281"/>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111468</xdr:rowOff>
    </xdr:from>
    <xdr:to>
      <xdr:col>31</xdr:col>
      <xdr:colOff>34925</xdr:colOff>
      <xdr:row>78</xdr:row>
      <xdr:rowOff>147529</xdr:rowOff>
    </xdr:to>
    <xdr:cxnSp macro="">
      <xdr:nvCxnSpPr>
        <xdr:cNvPr id="846" name="直線コネクタ 845"/>
        <xdr:cNvCxnSpPr/>
      </xdr:nvCxnSpPr>
      <xdr:spPr>
        <a:xfrm flipV="1">
          <a:off x="20434300" y="13484568"/>
          <a:ext cx="889000" cy="3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147529</xdr:rowOff>
    </xdr:from>
    <xdr:to>
      <xdr:col>29</xdr:col>
      <xdr:colOff>517525</xdr:colOff>
      <xdr:row>79</xdr:row>
      <xdr:rowOff>20810</xdr:rowOff>
    </xdr:to>
    <xdr:cxnSp macro="">
      <xdr:nvCxnSpPr>
        <xdr:cNvPr id="849" name="直線コネクタ 848"/>
        <xdr:cNvCxnSpPr/>
      </xdr:nvCxnSpPr>
      <xdr:spPr>
        <a:xfrm flipV="1">
          <a:off x="19545300" y="13520629"/>
          <a:ext cx="889000" cy="4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79</xdr:row>
      <xdr:rowOff>20810</xdr:rowOff>
    </xdr:from>
    <xdr:to>
      <xdr:col>28</xdr:col>
      <xdr:colOff>314325</xdr:colOff>
      <xdr:row>79</xdr:row>
      <xdr:rowOff>25743</xdr:rowOff>
    </xdr:to>
    <xdr:cxnSp macro="">
      <xdr:nvCxnSpPr>
        <xdr:cNvPr id="852" name="直線コネクタ 851"/>
        <xdr:cNvCxnSpPr/>
      </xdr:nvCxnSpPr>
      <xdr:spPr>
        <a:xfrm flipV="1">
          <a:off x="18656300" y="13565360"/>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56381</xdr:rowOff>
    </xdr:from>
    <xdr:to>
      <xdr:col>32</xdr:col>
      <xdr:colOff>238125</xdr:colOff>
      <xdr:row>78</xdr:row>
      <xdr:rowOff>157981</xdr:rowOff>
    </xdr:to>
    <xdr:sp macro="" textlink="">
      <xdr:nvSpPr>
        <xdr:cNvPr id="862" name="円/楕円 861"/>
        <xdr:cNvSpPr/>
      </xdr:nvSpPr>
      <xdr:spPr>
        <a:xfrm>
          <a:off x="22110700" y="134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34808</xdr:rowOff>
    </xdr:from>
    <xdr:ext cx="534377" cy="259045"/>
    <xdr:sp macro="" textlink="">
      <xdr:nvSpPr>
        <xdr:cNvPr id="863" name="繰出金該当値テキスト"/>
        <xdr:cNvSpPr txBox="1"/>
      </xdr:nvSpPr>
      <xdr:spPr>
        <a:xfrm>
          <a:off x="22212300" y="1340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25,707</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60668</xdr:rowOff>
    </xdr:from>
    <xdr:to>
      <xdr:col>31</xdr:col>
      <xdr:colOff>85725</xdr:colOff>
      <xdr:row>78</xdr:row>
      <xdr:rowOff>162268</xdr:rowOff>
    </xdr:to>
    <xdr:sp macro="" textlink="">
      <xdr:nvSpPr>
        <xdr:cNvPr id="864" name="円/楕円 863"/>
        <xdr:cNvSpPr/>
      </xdr:nvSpPr>
      <xdr:spPr>
        <a:xfrm>
          <a:off x="21272500" y="1343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153395</xdr:rowOff>
    </xdr:from>
    <xdr:ext cx="534377" cy="259045"/>
    <xdr:sp macro="" textlink="">
      <xdr:nvSpPr>
        <xdr:cNvPr id="865" name="テキスト ボックス 864"/>
        <xdr:cNvSpPr txBox="1"/>
      </xdr:nvSpPr>
      <xdr:spPr>
        <a:xfrm>
          <a:off x="21056111" y="135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25,482</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96729</xdr:rowOff>
    </xdr:from>
    <xdr:to>
      <xdr:col>29</xdr:col>
      <xdr:colOff>568325</xdr:colOff>
      <xdr:row>79</xdr:row>
      <xdr:rowOff>26879</xdr:rowOff>
    </xdr:to>
    <xdr:sp macro="" textlink="">
      <xdr:nvSpPr>
        <xdr:cNvPr id="866" name="円/楕円 865"/>
        <xdr:cNvSpPr/>
      </xdr:nvSpPr>
      <xdr:spPr>
        <a:xfrm>
          <a:off x="20383500" y="134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18006</xdr:rowOff>
    </xdr:from>
    <xdr:ext cx="534377" cy="259045"/>
    <xdr:sp macro="" textlink="">
      <xdr:nvSpPr>
        <xdr:cNvPr id="867" name="テキスト ボックス 866"/>
        <xdr:cNvSpPr txBox="1"/>
      </xdr:nvSpPr>
      <xdr:spPr>
        <a:xfrm>
          <a:off x="20167111" y="1356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141460</xdr:rowOff>
    </xdr:from>
    <xdr:to>
      <xdr:col>28</xdr:col>
      <xdr:colOff>365125</xdr:colOff>
      <xdr:row>79</xdr:row>
      <xdr:rowOff>71610</xdr:rowOff>
    </xdr:to>
    <xdr:sp macro="" textlink="">
      <xdr:nvSpPr>
        <xdr:cNvPr id="868" name="円/楕円 867"/>
        <xdr:cNvSpPr/>
      </xdr:nvSpPr>
      <xdr:spPr>
        <a:xfrm>
          <a:off x="19494500" y="135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62737</xdr:rowOff>
    </xdr:from>
    <xdr:ext cx="534377" cy="259045"/>
    <xdr:sp macro="" textlink="">
      <xdr:nvSpPr>
        <xdr:cNvPr id="869" name="テキスト ボックス 868"/>
        <xdr:cNvSpPr txBox="1"/>
      </xdr:nvSpPr>
      <xdr:spPr>
        <a:xfrm>
          <a:off x="19278111" y="136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146393</xdr:rowOff>
    </xdr:from>
    <xdr:to>
      <xdr:col>27</xdr:col>
      <xdr:colOff>161925</xdr:colOff>
      <xdr:row>79</xdr:row>
      <xdr:rowOff>76543</xdr:rowOff>
    </xdr:to>
    <xdr:sp macro="" textlink="">
      <xdr:nvSpPr>
        <xdr:cNvPr id="870" name="円/楕円 869"/>
        <xdr:cNvSpPr/>
      </xdr:nvSpPr>
      <xdr:spPr>
        <a:xfrm>
          <a:off x="18605500" y="135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67670</xdr:rowOff>
    </xdr:from>
    <xdr:ext cx="534377" cy="259045"/>
    <xdr:sp macro="" textlink="">
      <xdr:nvSpPr>
        <xdr:cNvPr id="871" name="テキスト ボックス 870"/>
        <xdr:cNvSpPr txBox="1"/>
      </xdr:nvSpPr>
      <xdr:spPr>
        <a:xfrm>
          <a:off x="18389111" y="136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扶助費が一番高く、</a:t>
          </a:r>
          <a:r>
            <a:rPr kumimoji="1" lang="en-US" altLang="ja-JP" sz="1300">
              <a:latin typeface="ＭＳ Ｐゴシック"/>
            </a:rPr>
            <a:t>61,547</a:t>
          </a:r>
          <a:r>
            <a:rPr kumimoji="1" lang="ja-JP" altLang="en-US" sz="1300">
              <a:latin typeface="ＭＳ Ｐゴシック"/>
            </a:rPr>
            <a:t>円となっています。自立支援給付事業費等の増加が要因で、年々増加傾向にありますが、類似団体内平均値は大きく下回っています。</a:t>
          </a:r>
          <a:endParaRPr kumimoji="1" lang="en-US" altLang="ja-JP" sz="1300">
            <a:latin typeface="ＭＳ Ｐゴシック"/>
          </a:endParaRPr>
        </a:p>
        <a:p>
          <a:r>
            <a:rPr kumimoji="1" lang="ja-JP" altLang="en-US" sz="1300">
              <a:latin typeface="ＭＳ Ｐゴシック"/>
            </a:rPr>
            <a:t>二番目は物件費で、</a:t>
          </a:r>
          <a:r>
            <a:rPr kumimoji="1" lang="en-US" altLang="ja-JP" sz="1300">
              <a:latin typeface="ＭＳ Ｐゴシック"/>
            </a:rPr>
            <a:t>54,906</a:t>
          </a:r>
          <a:r>
            <a:rPr kumimoji="1" lang="ja-JP" altLang="en-US" sz="1300">
              <a:latin typeface="ＭＳ Ｐゴシック"/>
            </a:rPr>
            <a:t>円となっています。類似団体内平均値は下回る状態が続いていますが、年々増加傾向にあります。賃金の増加が要因となりました。</a:t>
          </a:r>
          <a:endParaRPr kumimoji="1" lang="en-US" altLang="ja-JP" sz="1300">
            <a:latin typeface="ＭＳ Ｐゴシック"/>
          </a:endParaRPr>
        </a:p>
        <a:p>
          <a:r>
            <a:rPr kumimoji="1" lang="ja-JP" altLang="en-US" sz="1300">
              <a:latin typeface="ＭＳ Ｐゴシック"/>
            </a:rPr>
            <a:t>三番目は人件費で、</a:t>
          </a:r>
          <a:r>
            <a:rPr kumimoji="1" lang="en-US" altLang="ja-JP" sz="1300">
              <a:latin typeface="ＭＳ Ｐゴシック"/>
            </a:rPr>
            <a:t>53,142</a:t>
          </a:r>
          <a:r>
            <a:rPr kumimoji="1" lang="ja-JP" altLang="en-US" sz="1300">
              <a:latin typeface="ＭＳ Ｐゴシック"/>
            </a:rPr>
            <a:t>円となっています。職員給等の増加により前年度より</a:t>
          </a:r>
          <a:r>
            <a:rPr kumimoji="1" lang="en-US" altLang="ja-JP" sz="1300">
              <a:latin typeface="ＭＳ Ｐゴシック"/>
            </a:rPr>
            <a:t>135</a:t>
          </a:r>
          <a:r>
            <a:rPr kumimoji="1" lang="ja-JP" altLang="en-US" sz="1300">
              <a:latin typeface="ＭＳ Ｐゴシック"/>
            </a:rPr>
            <a:t>円増加しました。類似団体内平均値は大きく下回る状況が続いています。</a:t>
          </a:r>
          <a:endParaRPr kumimoji="1" lang="en-US" altLang="ja-JP" sz="1300">
            <a:latin typeface="ＭＳ Ｐゴシック"/>
          </a:endParaRPr>
        </a:p>
        <a:p>
          <a:r>
            <a:rPr kumimoji="1" lang="ja-JP" altLang="en-US" sz="1300">
              <a:latin typeface="ＭＳ Ｐゴシック"/>
            </a:rPr>
            <a:t>四番目は普通建設事業費で、</a:t>
          </a:r>
          <a:r>
            <a:rPr kumimoji="1" lang="en-US" altLang="ja-JP" sz="1300">
              <a:latin typeface="ＭＳ Ｐゴシック"/>
            </a:rPr>
            <a:t>42,095</a:t>
          </a:r>
          <a:r>
            <a:rPr kumimoji="1" lang="ja-JP" altLang="en-US" sz="1300">
              <a:latin typeface="ＭＳ Ｐゴシック"/>
            </a:rPr>
            <a:t>円となっています。前年度に比べて</a:t>
          </a:r>
          <a:r>
            <a:rPr kumimoji="1" lang="en-US" altLang="ja-JP" sz="1300">
              <a:latin typeface="ＭＳ Ｐゴシック"/>
            </a:rPr>
            <a:t>13,910</a:t>
          </a:r>
          <a:r>
            <a:rPr kumimoji="1" lang="ja-JP" altLang="en-US" sz="1300">
              <a:latin typeface="ＭＳ Ｐゴシック"/>
            </a:rPr>
            <a:t>円と大幅に減少していますが、これは小学校関係の施設整備事業が完了したことによるものです。</a:t>
          </a:r>
          <a:endParaRPr kumimoji="1" lang="en-US" altLang="ja-JP" sz="1300">
            <a:latin typeface="ＭＳ Ｐゴシック"/>
          </a:endParaRPr>
        </a:p>
        <a:p>
          <a:r>
            <a:rPr kumimoji="1" lang="ja-JP" altLang="en-US" sz="1300">
              <a:latin typeface="ＭＳ Ｐゴシック"/>
            </a:rPr>
            <a:t>五番目は補助費等で、</a:t>
          </a:r>
          <a:r>
            <a:rPr kumimoji="1" lang="en-US" altLang="ja-JP" sz="1300">
              <a:latin typeface="ＭＳ Ｐゴシック"/>
            </a:rPr>
            <a:t>35,386</a:t>
          </a:r>
          <a:r>
            <a:rPr kumimoji="1" lang="ja-JP" altLang="en-US" sz="1300">
              <a:latin typeface="ＭＳ Ｐゴシック"/>
            </a:rPr>
            <a:t>円となっています。消防事務の委託料等が増加していますが、人口の増加も大きく、前年度より</a:t>
          </a:r>
          <a:r>
            <a:rPr kumimoji="1" lang="en-US" altLang="ja-JP" sz="1300">
              <a:latin typeface="ＭＳ Ｐゴシック"/>
            </a:rPr>
            <a:t>133</a:t>
          </a:r>
          <a:r>
            <a:rPr kumimoji="1" lang="ja-JP" altLang="en-US" sz="1300">
              <a:latin typeface="ＭＳ Ｐゴシック"/>
            </a:rPr>
            <a:t>円減少する結果となりました。</a:t>
          </a:r>
          <a:endParaRPr kumimoji="1" lang="en-US" altLang="ja-JP" sz="1300">
            <a:latin typeface="ＭＳ Ｐゴシック"/>
          </a:endParaRPr>
        </a:p>
        <a:p>
          <a:r>
            <a:rPr kumimoji="1" lang="ja-JP" altLang="en-US" sz="1300">
              <a:latin typeface="ＭＳ Ｐゴシック"/>
            </a:rPr>
            <a:t>上位</a:t>
          </a:r>
          <a:r>
            <a:rPr kumimoji="1" lang="en-US" altLang="ja-JP" sz="1300">
              <a:latin typeface="ＭＳ Ｐゴシック"/>
            </a:rPr>
            <a:t>5</a:t>
          </a:r>
          <a:r>
            <a:rPr kumimoji="1" lang="ja-JP" altLang="en-US" sz="1300">
              <a:latin typeface="ＭＳ Ｐゴシック"/>
            </a:rPr>
            <a:t>項目は、前年度と同様となりました。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53,981
52,005
28.19
17,783,934
16,825,467
702,517
11,009,138
12,026,217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107696</xdr:rowOff>
    </xdr:from>
    <xdr:to>
      <xdr:col>6</xdr:col>
      <xdr:colOff>511175</xdr:colOff>
      <xdr:row>38</xdr:row>
      <xdr:rowOff>154886</xdr:rowOff>
    </xdr:to>
    <xdr:cxnSp macro="">
      <xdr:nvCxnSpPr>
        <xdr:cNvPr id="63" name="直線コネクタ 62"/>
        <xdr:cNvCxnSpPr/>
      </xdr:nvCxnSpPr>
      <xdr:spPr>
        <a:xfrm>
          <a:off x="3797300" y="6622796"/>
          <a:ext cx="838200" cy="4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107696</xdr:rowOff>
    </xdr:from>
    <xdr:to>
      <xdr:col>5</xdr:col>
      <xdr:colOff>358775</xdr:colOff>
      <xdr:row>38</xdr:row>
      <xdr:rowOff>127127</xdr:rowOff>
    </xdr:to>
    <xdr:cxnSp macro="">
      <xdr:nvCxnSpPr>
        <xdr:cNvPr id="66" name="直線コネクタ 65"/>
        <xdr:cNvCxnSpPr/>
      </xdr:nvCxnSpPr>
      <xdr:spPr>
        <a:xfrm flipV="1">
          <a:off x="2908300" y="662279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127127</xdr:rowOff>
    </xdr:from>
    <xdr:to>
      <xdr:col>4</xdr:col>
      <xdr:colOff>155575</xdr:colOff>
      <xdr:row>38</xdr:row>
      <xdr:rowOff>139210</xdr:rowOff>
    </xdr:to>
    <xdr:cxnSp macro="">
      <xdr:nvCxnSpPr>
        <xdr:cNvPr id="69" name="直線コネクタ 68"/>
        <xdr:cNvCxnSpPr/>
      </xdr:nvCxnSpPr>
      <xdr:spPr>
        <a:xfrm flipV="1">
          <a:off x="2019300" y="6642227"/>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134475</xdr:rowOff>
    </xdr:from>
    <xdr:to>
      <xdr:col>2</xdr:col>
      <xdr:colOff>638175</xdr:colOff>
      <xdr:row>38</xdr:row>
      <xdr:rowOff>139210</xdr:rowOff>
    </xdr:to>
    <xdr:cxnSp macro="">
      <xdr:nvCxnSpPr>
        <xdr:cNvPr id="72" name="直線コネクタ 71"/>
        <xdr:cNvCxnSpPr/>
      </xdr:nvCxnSpPr>
      <xdr:spPr>
        <a:xfrm>
          <a:off x="1130300" y="6649575"/>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104086</xdr:rowOff>
    </xdr:from>
    <xdr:to>
      <xdr:col>6</xdr:col>
      <xdr:colOff>561975</xdr:colOff>
      <xdr:row>39</xdr:row>
      <xdr:rowOff>34236</xdr:rowOff>
    </xdr:to>
    <xdr:sp macro="" textlink="">
      <xdr:nvSpPr>
        <xdr:cNvPr id="82" name="円/楕円 81"/>
        <xdr:cNvSpPr/>
      </xdr:nvSpPr>
      <xdr:spPr>
        <a:xfrm>
          <a:off x="4584700" y="661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19013</xdr:rowOff>
    </xdr:from>
    <xdr:ext cx="469744" cy="259045"/>
    <xdr:sp macro="" textlink="">
      <xdr:nvSpPr>
        <xdr:cNvPr id="83" name="議会費該当値テキスト"/>
        <xdr:cNvSpPr txBox="1"/>
      </xdr:nvSpPr>
      <xdr:spPr>
        <a:xfrm>
          <a:off x="4686300" y="653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56896</xdr:rowOff>
    </xdr:from>
    <xdr:to>
      <xdr:col>5</xdr:col>
      <xdr:colOff>409575</xdr:colOff>
      <xdr:row>38</xdr:row>
      <xdr:rowOff>158496</xdr:rowOff>
    </xdr:to>
    <xdr:sp macro="" textlink="">
      <xdr:nvSpPr>
        <xdr:cNvPr id="84" name="円/楕円 83"/>
        <xdr:cNvSpPr/>
      </xdr:nvSpPr>
      <xdr:spPr>
        <a:xfrm>
          <a:off x="3746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149623</xdr:rowOff>
    </xdr:from>
    <xdr:ext cx="469744" cy="259045"/>
    <xdr:sp macro="" textlink="">
      <xdr:nvSpPr>
        <xdr:cNvPr id="85" name="テキスト ボックス 84"/>
        <xdr:cNvSpPr txBox="1"/>
      </xdr:nvSpPr>
      <xdr:spPr>
        <a:xfrm>
          <a:off x="3562427" y="66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76327</xdr:rowOff>
    </xdr:from>
    <xdr:to>
      <xdr:col>4</xdr:col>
      <xdr:colOff>206375</xdr:colOff>
      <xdr:row>39</xdr:row>
      <xdr:rowOff>6477</xdr:rowOff>
    </xdr:to>
    <xdr:sp macro="" textlink="">
      <xdr:nvSpPr>
        <xdr:cNvPr id="86" name="円/楕円 85"/>
        <xdr:cNvSpPr/>
      </xdr:nvSpPr>
      <xdr:spPr>
        <a:xfrm>
          <a:off x="2857500" y="65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169054</xdr:rowOff>
    </xdr:from>
    <xdr:ext cx="469744" cy="259045"/>
    <xdr:sp macro="" textlink="">
      <xdr:nvSpPr>
        <xdr:cNvPr id="87" name="テキスト ボックス 86"/>
        <xdr:cNvSpPr txBox="1"/>
      </xdr:nvSpPr>
      <xdr:spPr>
        <a:xfrm>
          <a:off x="2673427" y="66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88410</xdr:rowOff>
    </xdr:from>
    <xdr:to>
      <xdr:col>3</xdr:col>
      <xdr:colOff>3175</xdr:colOff>
      <xdr:row>39</xdr:row>
      <xdr:rowOff>18560</xdr:rowOff>
    </xdr:to>
    <xdr:sp macro="" textlink="">
      <xdr:nvSpPr>
        <xdr:cNvPr id="88" name="円/楕円 87"/>
        <xdr:cNvSpPr/>
      </xdr:nvSpPr>
      <xdr:spPr>
        <a:xfrm>
          <a:off x="1968500" y="66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9687</xdr:rowOff>
    </xdr:from>
    <xdr:ext cx="469744" cy="259045"/>
    <xdr:sp macro="" textlink="">
      <xdr:nvSpPr>
        <xdr:cNvPr id="89" name="テキスト ボックス 88"/>
        <xdr:cNvSpPr txBox="1"/>
      </xdr:nvSpPr>
      <xdr:spPr>
        <a:xfrm>
          <a:off x="1784427" y="66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83675</xdr:rowOff>
    </xdr:from>
    <xdr:to>
      <xdr:col>1</xdr:col>
      <xdr:colOff>485775</xdr:colOff>
      <xdr:row>39</xdr:row>
      <xdr:rowOff>13825</xdr:rowOff>
    </xdr:to>
    <xdr:sp macro="" textlink="">
      <xdr:nvSpPr>
        <xdr:cNvPr id="90" name="円/楕円 89"/>
        <xdr:cNvSpPr/>
      </xdr:nvSpPr>
      <xdr:spPr>
        <a:xfrm>
          <a:off x="1079500" y="6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4952</xdr:rowOff>
    </xdr:from>
    <xdr:ext cx="469744" cy="259045"/>
    <xdr:sp macro="" textlink="">
      <xdr:nvSpPr>
        <xdr:cNvPr id="91" name="テキスト ボックス 90"/>
        <xdr:cNvSpPr txBox="1"/>
      </xdr:nvSpPr>
      <xdr:spPr>
        <a:xfrm>
          <a:off x="895427" y="669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144471</xdr:rowOff>
    </xdr:from>
    <xdr:to>
      <xdr:col>6</xdr:col>
      <xdr:colOff>511175</xdr:colOff>
      <xdr:row>58</xdr:row>
      <xdr:rowOff>147707</xdr:rowOff>
    </xdr:to>
    <xdr:cxnSp macro="">
      <xdr:nvCxnSpPr>
        <xdr:cNvPr id="122" name="直線コネクタ 121"/>
        <xdr:cNvCxnSpPr/>
      </xdr:nvCxnSpPr>
      <xdr:spPr>
        <a:xfrm flipV="1">
          <a:off x="3797300" y="10088571"/>
          <a:ext cx="838200" cy="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147707</xdr:rowOff>
    </xdr:from>
    <xdr:to>
      <xdr:col>5</xdr:col>
      <xdr:colOff>358775</xdr:colOff>
      <xdr:row>58</xdr:row>
      <xdr:rowOff>162047</xdr:rowOff>
    </xdr:to>
    <xdr:cxnSp macro="">
      <xdr:nvCxnSpPr>
        <xdr:cNvPr id="125" name="直線コネクタ 124"/>
        <xdr:cNvCxnSpPr/>
      </xdr:nvCxnSpPr>
      <xdr:spPr>
        <a:xfrm flipV="1">
          <a:off x="2908300" y="10091807"/>
          <a:ext cx="889000" cy="1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126066</xdr:rowOff>
    </xdr:from>
    <xdr:to>
      <xdr:col>4</xdr:col>
      <xdr:colOff>155575</xdr:colOff>
      <xdr:row>58</xdr:row>
      <xdr:rowOff>162047</xdr:rowOff>
    </xdr:to>
    <xdr:cxnSp macro="">
      <xdr:nvCxnSpPr>
        <xdr:cNvPr id="128" name="直線コネクタ 127"/>
        <xdr:cNvCxnSpPr/>
      </xdr:nvCxnSpPr>
      <xdr:spPr>
        <a:xfrm>
          <a:off x="2019300" y="10070166"/>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126066</xdr:rowOff>
    </xdr:from>
    <xdr:to>
      <xdr:col>2</xdr:col>
      <xdr:colOff>638175</xdr:colOff>
      <xdr:row>58</xdr:row>
      <xdr:rowOff>126676</xdr:rowOff>
    </xdr:to>
    <xdr:cxnSp macro="">
      <xdr:nvCxnSpPr>
        <xdr:cNvPr id="131" name="直線コネクタ 130"/>
        <xdr:cNvCxnSpPr/>
      </xdr:nvCxnSpPr>
      <xdr:spPr>
        <a:xfrm flipV="1">
          <a:off x="1130300" y="1007016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93671</xdr:rowOff>
    </xdr:from>
    <xdr:to>
      <xdr:col>6</xdr:col>
      <xdr:colOff>561975</xdr:colOff>
      <xdr:row>59</xdr:row>
      <xdr:rowOff>23821</xdr:rowOff>
    </xdr:to>
    <xdr:sp macro="" textlink="">
      <xdr:nvSpPr>
        <xdr:cNvPr id="141" name="円/楕円 140"/>
        <xdr:cNvSpPr/>
      </xdr:nvSpPr>
      <xdr:spPr>
        <a:xfrm>
          <a:off x="4584700" y="1003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8598</xdr:rowOff>
    </xdr:from>
    <xdr:ext cx="534377" cy="259045"/>
    <xdr:sp macro="" textlink="">
      <xdr:nvSpPr>
        <xdr:cNvPr id="142" name="総務費該当値テキスト"/>
        <xdr:cNvSpPr txBox="1"/>
      </xdr:nvSpPr>
      <xdr:spPr>
        <a:xfrm>
          <a:off x="4686300" y="995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38,539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96907</xdr:rowOff>
    </xdr:from>
    <xdr:to>
      <xdr:col>5</xdr:col>
      <xdr:colOff>409575</xdr:colOff>
      <xdr:row>59</xdr:row>
      <xdr:rowOff>27057</xdr:rowOff>
    </xdr:to>
    <xdr:sp macro="" textlink="">
      <xdr:nvSpPr>
        <xdr:cNvPr id="143" name="円/楕円 142"/>
        <xdr:cNvSpPr/>
      </xdr:nvSpPr>
      <xdr:spPr>
        <a:xfrm>
          <a:off x="3746500" y="100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18184</xdr:rowOff>
    </xdr:from>
    <xdr:ext cx="534377" cy="259045"/>
    <xdr:sp macro="" textlink="">
      <xdr:nvSpPr>
        <xdr:cNvPr id="144" name="テキスト ボックス 143"/>
        <xdr:cNvSpPr txBox="1"/>
      </xdr:nvSpPr>
      <xdr:spPr>
        <a:xfrm>
          <a:off x="3530111" y="1013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111247</xdr:rowOff>
    </xdr:from>
    <xdr:to>
      <xdr:col>4</xdr:col>
      <xdr:colOff>206375</xdr:colOff>
      <xdr:row>59</xdr:row>
      <xdr:rowOff>41397</xdr:rowOff>
    </xdr:to>
    <xdr:sp macro="" textlink="">
      <xdr:nvSpPr>
        <xdr:cNvPr id="145" name="円/楕円 144"/>
        <xdr:cNvSpPr/>
      </xdr:nvSpPr>
      <xdr:spPr>
        <a:xfrm>
          <a:off x="2857500" y="1005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32524</xdr:rowOff>
    </xdr:from>
    <xdr:ext cx="534377" cy="259045"/>
    <xdr:sp macro="" textlink="">
      <xdr:nvSpPr>
        <xdr:cNvPr id="146" name="テキスト ボックス 145"/>
        <xdr:cNvSpPr txBox="1"/>
      </xdr:nvSpPr>
      <xdr:spPr>
        <a:xfrm>
          <a:off x="2641111" y="1014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75266</xdr:rowOff>
    </xdr:from>
    <xdr:to>
      <xdr:col>3</xdr:col>
      <xdr:colOff>3175</xdr:colOff>
      <xdr:row>59</xdr:row>
      <xdr:rowOff>5416</xdr:rowOff>
    </xdr:to>
    <xdr:sp macro="" textlink="">
      <xdr:nvSpPr>
        <xdr:cNvPr id="147" name="円/楕円 146"/>
        <xdr:cNvSpPr/>
      </xdr:nvSpPr>
      <xdr:spPr>
        <a:xfrm>
          <a:off x="1968500" y="1001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167993</xdr:rowOff>
    </xdr:from>
    <xdr:ext cx="534377" cy="259045"/>
    <xdr:sp macro="" textlink="">
      <xdr:nvSpPr>
        <xdr:cNvPr id="148" name="テキスト ボックス 147"/>
        <xdr:cNvSpPr txBox="1"/>
      </xdr:nvSpPr>
      <xdr:spPr>
        <a:xfrm>
          <a:off x="1752111" y="101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75876</xdr:rowOff>
    </xdr:from>
    <xdr:to>
      <xdr:col>1</xdr:col>
      <xdr:colOff>485775</xdr:colOff>
      <xdr:row>59</xdr:row>
      <xdr:rowOff>6026</xdr:rowOff>
    </xdr:to>
    <xdr:sp macro="" textlink="">
      <xdr:nvSpPr>
        <xdr:cNvPr id="149" name="円/楕円 148"/>
        <xdr:cNvSpPr/>
      </xdr:nvSpPr>
      <xdr:spPr>
        <a:xfrm>
          <a:off x="1079500" y="100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168603</xdr:rowOff>
    </xdr:from>
    <xdr:ext cx="534377" cy="259045"/>
    <xdr:sp macro="" textlink="">
      <xdr:nvSpPr>
        <xdr:cNvPr id="150" name="テキスト ボックス 149"/>
        <xdr:cNvSpPr txBox="1"/>
      </xdr:nvSpPr>
      <xdr:spPr>
        <a:xfrm>
          <a:off x="863111" y="1011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82209</xdr:rowOff>
    </xdr:from>
    <xdr:to>
      <xdr:col>6</xdr:col>
      <xdr:colOff>511175</xdr:colOff>
      <xdr:row>78</xdr:row>
      <xdr:rowOff>88531</xdr:rowOff>
    </xdr:to>
    <xdr:cxnSp macro="">
      <xdr:nvCxnSpPr>
        <xdr:cNvPr id="181" name="直線コネクタ 180"/>
        <xdr:cNvCxnSpPr/>
      </xdr:nvCxnSpPr>
      <xdr:spPr>
        <a:xfrm flipV="1">
          <a:off x="3797300" y="13455309"/>
          <a:ext cx="8382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88531</xdr:rowOff>
    </xdr:from>
    <xdr:to>
      <xdr:col>5</xdr:col>
      <xdr:colOff>358775</xdr:colOff>
      <xdr:row>78</xdr:row>
      <xdr:rowOff>97183</xdr:rowOff>
    </xdr:to>
    <xdr:cxnSp macro="">
      <xdr:nvCxnSpPr>
        <xdr:cNvPr id="184" name="直線コネクタ 183"/>
        <xdr:cNvCxnSpPr/>
      </xdr:nvCxnSpPr>
      <xdr:spPr>
        <a:xfrm flipV="1">
          <a:off x="2908300" y="13461631"/>
          <a:ext cx="889000" cy="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97183</xdr:rowOff>
    </xdr:from>
    <xdr:to>
      <xdr:col>4</xdr:col>
      <xdr:colOff>155575</xdr:colOff>
      <xdr:row>78</xdr:row>
      <xdr:rowOff>108967</xdr:rowOff>
    </xdr:to>
    <xdr:cxnSp macro="">
      <xdr:nvCxnSpPr>
        <xdr:cNvPr id="187" name="直線コネクタ 186"/>
        <xdr:cNvCxnSpPr/>
      </xdr:nvCxnSpPr>
      <xdr:spPr>
        <a:xfrm flipV="1">
          <a:off x="2019300" y="13470283"/>
          <a:ext cx="889000" cy="1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108147</xdr:rowOff>
    </xdr:from>
    <xdr:to>
      <xdr:col>2</xdr:col>
      <xdr:colOff>638175</xdr:colOff>
      <xdr:row>78</xdr:row>
      <xdr:rowOff>108967</xdr:rowOff>
    </xdr:to>
    <xdr:cxnSp macro="">
      <xdr:nvCxnSpPr>
        <xdr:cNvPr id="190" name="直線コネクタ 189"/>
        <xdr:cNvCxnSpPr/>
      </xdr:nvCxnSpPr>
      <xdr:spPr>
        <a:xfrm>
          <a:off x="1130300" y="13481247"/>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31409</xdr:rowOff>
    </xdr:from>
    <xdr:to>
      <xdr:col>6</xdr:col>
      <xdr:colOff>561975</xdr:colOff>
      <xdr:row>78</xdr:row>
      <xdr:rowOff>133009</xdr:rowOff>
    </xdr:to>
    <xdr:sp macro="" textlink="">
      <xdr:nvSpPr>
        <xdr:cNvPr id="200" name="円/楕円 199"/>
        <xdr:cNvSpPr/>
      </xdr:nvSpPr>
      <xdr:spPr>
        <a:xfrm>
          <a:off x="4584700" y="134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115,209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37731</xdr:rowOff>
    </xdr:from>
    <xdr:to>
      <xdr:col>5</xdr:col>
      <xdr:colOff>409575</xdr:colOff>
      <xdr:row>78</xdr:row>
      <xdr:rowOff>139331</xdr:rowOff>
    </xdr:to>
    <xdr:sp macro="" textlink="">
      <xdr:nvSpPr>
        <xdr:cNvPr id="202" name="円/楕円 201"/>
        <xdr:cNvSpPr/>
      </xdr:nvSpPr>
      <xdr:spPr>
        <a:xfrm>
          <a:off x="3746500" y="1341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130458</xdr:rowOff>
    </xdr:from>
    <xdr:ext cx="599010" cy="259045"/>
    <xdr:sp macro="" textlink="">
      <xdr:nvSpPr>
        <xdr:cNvPr id="203" name="テキスト ボックス 202"/>
        <xdr:cNvSpPr txBox="1"/>
      </xdr:nvSpPr>
      <xdr:spPr>
        <a:xfrm>
          <a:off x="3497794" y="1350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46383</xdr:rowOff>
    </xdr:from>
    <xdr:to>
      <xdr:col>4</xdr:col>
      <xdr:colOff>206375</xdr:colOff>
      <xdr:row>78</xdr:row>
      <xdr:rowOff>147983</xdr:rowOff>
    </xdr:to>
    <xdr:sp macro="" textlink="">
      <xdr:nvSpPr>
        <xdr:cNvPr id="204" name="円/楕円 203"/>
        <xdr:cNvSpPr/>
      </xdr:nvSpPr>
      <xdr:spPr>
        <a:xfrm>
          <a:off x="2857500" y="134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139110</xdr:rowOff>
    </xdr:from>
    <xdr:ext cx="599010" cy="259045"/>
    <xdr:sp macro="" textlink="">
      <xdr:nvSpPr>
        <xdr:cNvPr id="205" name="テキスト ボックス 204"/>
        <xdr:cNvSpPr txBox="1"/>
      </xdr:nvSpPr>
      <xdr:spPr>
        <a:xfrm>
          <a:off x="2608794" y="1351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106,038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58167</xdr:rowOff>
    </xdr:from>
    <xdr:to>
      <xdr:col>3</xdr:col>
      <xdr:colOff>3175</xdr:colOff>
      <xdr:row>78</xdr:row>
      <xdr:rowOff>159767</xdr:rowOff>
    </xdr:to>
    <xdr:sp macro="" textlink="">
      <xdr:nvSpPr>
        <xdr:cNvPr id="206" name="円/楕円 205"/>
        <xdr:cNvSpPr/>
      </xdr:nvSpPr>
      <xdr:spPr>
        <a:xfrm>
          <a:off x="1968500" y="1343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150894</xdr:rowOff>
    </xdr:from>
    <xdr:ext cx="534377" cy="259045"/>
    <xdr:sp macro="" textlink="">
      <xdr:nvSpPr>
        <xdr:cNvPr id="207" name="テキスト ボックス 206"/>
        <xdr:cNvSpPr txBox="1"/>
      </xdr:nvSpPr>
      <xdr:spPr>
        <a:xfrm>
          <a:off x="1752111" y="1352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57347</xdr:rowOff>
    </xdr:from>
    <xdr:to>
      <xdr:col>1</xdr:col>
      <xdr:colOff>485775</xdr:colOff>
      <xdr:row>78</xdr:row>
      <xdr:rowOff>158947</xdr:rowOff>
    </xdr:to>
    <xdr:sp macro="" textlink="">
      <xdr:nvSpPr>
        <xdr:cNvPr id="208" name="円/楕円 207"/>
        <xdr:cNvSpPr/>
      </xdr:nvSpPr>
      <xdr:spPr>
        <a:xfrm>
          <a:off x="1079500" y="134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150074</xdr:rowOff>
    </xdr:from>
    <xdr:ext cx="534377" cy="259045"/>
    <xdr:sp macro="" textlink="">
      <xdr:nvSpPr>
        <xdr:cNvPr id="209" name="テキスト ボックス 208"/>
        <xdr:cNvSpPr txBox="1"/>
      </xdr:nvSpPr>
      <xdr:spPr>
        <a:xfrm>
          <a:off x="863111" y="135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107696</xdr:rowOff>
    </xdr:from>
    <xdr:to>
      <xdr:col>6</xdr:col>
      <xdr:colOff>511175</xdr:colOff>
      <xdr:row>98</xdr:row>
      <xdr:rowOff>113621</xdr:rowOff>
    </xdr:to>
    <xdr:cxnSp macro="">
      <xdr:nvCxnSpPr>
        <xdr:cNvPr id="239" name="直線コネクタ 238"/>
        <xdr:cNvCxnSpPr/>
      </xdr:nvCxnSpPr>
      <xdr:spPr>
        <a:xfrm>
          <a:off x="3797300" y="16909796"/>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105390</xdr:rowOff>
    </xdr:from>
    <xdr:to>
      <xdr:col>5</xdr:col>
      <xdr:colOff>358775</xdr:colOff>
      <xdr:row>98</xdr:row>
      <xdr:rowOff>107696</xdr:rowOff>
    </xdr:to>
    <xdr:cxnSp macro="">
      <xdr:nvCxnSpPr>
        <xdr:cNvPr id="242" name="直線コネクタ 241"/>
        <xdr:cNvCxnSpPr/>
      </xdr:nvCxnSpPr>
      <xdr:spPr>
        <a:xfrm>
          <a:off x="2908300" y="16907490"/>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105390</xdr:rowOff>
    </xdr:from>
    <xdr:to>
      <xdr:col>4</xdr:col>
      <xdr:colOff>155575</xdr:colOff>
      <xdr:row>98</xdr:row>
      <xdr:rowOff>126575</xdr:rowOff>
    </xdr:to>
    <xdr:cxnSp macro="">
      <xdr:nvCxnSpPr>
        <xdr:cNvPr id="245" name="直線コネクタ 244"/>
        <xdr:cNvCxnSpPr/>
      </xdr:nvCxnSpPr>
      <xdr:spPr>
        <a:xfrm flipV="1">
          <a:off x="2019300" y="16907490"/>
          <a:ext cx="889000" cy="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126575</xdr:rowOff>
    </xdr:from>
    <xdr:to>
      <xdr:col>2</xdr:col>
      <xdr:colOff>638175</xdr:colOff>
      <xdr:row>98</xdr:row>
      <xdr:rowOff>136919</xdr:rowOff>
    </xdr:to>
    <xdr:cxnSp macro="">
      <xdr:nvCxnSpPr>
        <xdr:cNvPr id="248" name="直線コネクタ 247"/>
        <xdr:cNvCxnSpPr/>
      </xdr:nvCxnSpPr>
      <xdr:spPr>
        <a:xfrm flipV="1">
          <a:off x="1130300" y="16928675"/>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62821</xdr:rowOff>
    </xdr:from>
    <xdr:to>
      <xdr:col>6</xdr:col>
      <xdr:colOff>561975</xdr:colOff>
      <xdr:row>98</xdr:row>
      <xdr:rowOff>164421</xdr:rowOff>
    </xdr:to>
    <xdr:sp macro="" textlink="">
      <xdr:nvSpPr>
        <xdr:cNvPr id="258" name="円/楕円 257"/>
        <xdr:cNvSpPr/>
      </xdr:nvSpPr>
      <xdr:spPr>
        <a:xfrm>
          <a:off x="4584700" y="168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149198</xdr:rowOff>
    </xdr:from>
    <xdr:ext cx="534377" cy="259045"/>
    <xdr:sp macro="" textlink="">
      <xdr:nvSpPr>
        <xdr:cNvPr id="259" name="衛生費該当値テキスト"/>
        <xdr:cNvSpPr txBox="1"/>
      </xdr:nvSpPr>
      <xdr:spPr>
        <a:xfrm>
          <a:off x="4686300" y="167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56896</xdr:rowOff>
    </xdr:from>
    <xdr:to>
      <xdr:col>5</xdr:col>
      <xdr:colOff>409575</xdr:colOff>
      <xdr:row>98</xdr:row>
      <xdr:rowOff>158496</xdr:rowOff>
    </xdr:to>
    <xdr:sp macro="" textlink="">
      <xdr:nvSpPr>
        <xdr:cNvPr id="260" name="円/楕円 259"/>
        <xdr:cNvSpPr/>
      </xdr:nvSpPr>
      <xdr:spPr>
        <a:xfrm>
          <a:off x="3746500" y="16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149623</xdr:rowOff>
    </xdr:from>
    <xdr:ext cx="534377" cy="259045"/>
    <xdr:sp macro="" textlink="">
      <xdr:nvSpPr>
        <xdr:cNvPr id="261" name="テキスト ボックス 260"/>
        <xdr:cNvSpPr txBox="1"/>
      </xdr:nvSpPr>
      <xdr:spPr>
        <a:xfrm>
          <a:off x="3530111" y="169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54590</xdr:rowOff>
    </xdr:from>
    <xdr:to>
      <xdr:col>4</xdr:col>
      <xdr:colOff>206375</xdr:colOff>
      <xdr:row>98</xdr:row>
      <xdr:rowOff>156190</xdr:rowOff>
    </xdr:to>
    <xdr:sp macro="" textlink="">
      <xdr:nvSpPr>
        <xdr:cNvPr id="262" name="円/楕円 261"/>
        <xdr:cNvSpPr/>
      </xdr:nvSpPr>
      <xdr:spPr>
        <a:xfrm>
          <a:off x="2857500" y="1685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147317</xdr:rowOff>
    </xdr:from>
    <xdr:ext cx="534377" cy="259045"/>
    <xdr:sp macro="" textlink="">
      <xdr:nvSpPr>
        <xdr:cNvPr id="263" name="テキスト ボックス 262"/>
        <xdr:cNvSpPr txBox="1"/>
      </xdr:nvSpPr>
      <xdr:spPr>
        <a:xfrm>
          <a:off x="2641111" y="16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25,801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75775</xdr:rowOff>
    </xdr:from>
    <xdr:to>
      <xdr:col>3</xdr:col>
      <xdr:colOff>3175</xdr:colOff>
      <xdr:row>99</xdr:row>
      <xdr:rowOff>5925</xdr:rowOff>
    </xdr:to>
    <xdr:sp macro="" textlink="">
      <xdr:nvSpPr>
        <xdr:cNvPr id="264" name="円/楕円 263"/>
        <xdr:cNvSpPr/>
      </xdr:nvSpPr>
      <xdr:spPr>
        <a:xfrm>
          <a:off x="1968500" y="168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168502</xdr:rowOff>
    </xdr:from>
    <xdr:ext cx="534377" cy="259045"/>
    <xdr:sp macro="" textlink="">
      <xdr:nvSpPr>
        <xdr:cNvPr id="265" name="テキスト ボックス 264"/>
        <xdr:cNvSpPr txBox="1"/>
      </xdr:nvSpPr>
      <xdr:spPr>
        <a:xfrm>
          <a:off x="1752111" y="1697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86119</xdr:rowOff>
    </xdr:from>
    <xdr:to>
      <xdr:col>1</xdr:col>
      <xdr:colOff>485775</xdr:colOff>
      <xdr:row>99</xdr:row>
      <xdr:rowOff>16269</xdr:rowOff>
    </xdr:to>
    <xdr:sp macro="" textlink="">
      <xdr:nvSpPr>
        <xdr:cNvPr id="266" name="円/楕円 265"/>
        <xdr:cNvSpPr/>
      </xdr:nvSpPr>
      <xdr:spPr>
        <a:xfrm>
          <a:off x="1079500" y="1688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7396</xdr:rowOff>
    </xdr:from>
    <xdr:ext cx="534377" cy="259045"/>
    <xdr:sp macro="" textlink="">
      <xdr:nvSpPr>
        <xdr:cNvPr id="267" name="テキスト ボックス 266"/>
        <xdr:cNvSpPr txBox="1"/>
      </xdr:nvSpPr>
      <xdr:spPr>
        <a:xfrm>
          <a:off x="863111" y="1698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135357</xdr:rowOff>
    </xdr:from>
    <xdr:to>
      <xdr:col>15</xdr:col>
      <xdr:colOff>180975</xdr:colOff>
      <xdr:row>38</xdr:row>
      <xdr:rowOff>135403</xdr:rowOff>
    </xdr:to>
    <xdr:cxnSp macro="">
      <xdr:nvCxnSpPr>
        <xdr:cNvPr id="294" name="直線コネクタ 293"/>
        <xdr:cNvCxnSpPr/>
      </xdr:nvCxnSpPr>
      <xdr:spPr>
        <a:xfrm>
          <a:off x="9639300" y="6650457"/>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135357</xdr:rowOff>
    </xdr:from>
    <xdr:to>
      <xdr:col>14</xdr:col>
      <xdr:colOff>28575</xdr:colOff>
      <xdr:row>38</xdr:row>
      <xdr:rowOff>135357</xdr:rowOff>
    </xdr:to>
    <xdr:cxnSp macro="">
      <xdr:nvCxnSpPr>
        <xdr:cNvPr id="297" name="直線コネクタ 296"/>
        <xdr:cNvCxnSpPr/>
      </xdr:nvCxnSpPr>
      <xdr:spPr>
        <a:xfrm>
          <a:off x="8750300" y="6650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135311</xdr:rowOff>
    </xdr:from>
    <xdr:to>
      <xdr:col>12</xdr:col>
      <xdr:colOff>511175</xdr:colOff>
      <xdr:row>38</xdr:row>
      <xdr:rowOff>135357</xdr:rowOff>
    </xdr:to>
    <xdr:cxnSp macro="">
      <xdr:nvCxnSpPr>
        <xdr:cNvPr id="300" name="直線コネクタ 299"/>
        <xdr:cNvCxnSpPr/>
      </xdr:nvCxnSpPr>
      <xdr:spPr>
        <a:xfrm>
          <a:off x="7861300" y="665041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135265</xdr:rowOff>
    </xdr:from>
    <xdr:to>
      <xdr:col>11</xdr:col>
      <xdr:colOff>307975</xdr:colOff>
      <xdr:row>38</xdr:row>
      <xdr:rowOff>135311</xdr:rowOff>
    </xdr:to>
    <xdr:cxnSp macro="">
      <xdr:nvCxnSpPr>
        <xdr:cNvPr id="303" name="直線コネクタ 302"/>
        <xdr:cNvCxnSpPr/>
      </xdr:nvCxnSpPr>
      <xdr:spPr>
        <a:xfrm>
          <a:off x="6972300" y="6650365"/>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84603</xdr:rowOff>
    </xdr:from>
    <xdr:to>
      <xdr:col>15</xdr:col>
      <xdr:colOff>231775</xdr:colOff>
      <xdr:row>39</xdr:row>
      <xdr:rowOff>14753</xdr:rowOff>
    </xdr:to>
    <xdr:sp macro="" textlink="">
      <xdr:nvSpPr>
        <xdr:cNvPr id="313" name="円/楕円 312"/>
        <xdr:cNvSpPr/>
      </xdr:nvSpPr>
      <xdr:spPr>
        <a:xfrm>
          <a:off x="10426700" y="659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170980</xdr:rowOff>
    </xdr:from>
    <xdr:ext cx="313932" cy="259045"/>
    <xdr:sp macro="" textlink="">
      <xdr:nvSpPr>
        <xdr:cNvPr id="314" name="労働費該当値テキスト"/>
        <xdr:cNvSpPr txBox="1"/>
      </xdr:nvSpPr>
      <xdr:spPr>
        <a:xfrm>
          <a:off x="10528300" y="6514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84557</xdr:rowOff>
    </xdr:from>
    <xdr:to>
      <xdr:col>14</xdr:col>
      <xdr:colOff>79375</xdr:colOff>
      <xdr:row>39</xdr:row>
      <xdr:rowOff>14707</xdr:rowOff>
    </xdr:to>
    <xdr:sp macro="" textlink="">
      <xdr:nvSpPr>
        <xdr:cNvPr id="315" name="円/楕円 314"/>
        <xdr:cNvSpPr/>
      </xdr:nvSpPr>
      <xdr:spPr>
        <a:xfrm>
          <a:off x="9588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5834</xdr:rowOff>
    </xdr:from>
    <xdr:ext cx="313932" cy="259045"/>
    <xdr:sp macro="" textlink="">
      <xdr:nvSpPr>
        <xdr:cNvPr id="316" name="テキスト ボックス 315"/>
        <xdr:cNvSpPr txBox="1"/>
      </xdr:nvSpPr>
      <xdr:spPr>
        <a:xfrm>
          <a:off x="9482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84557</xdr:rowOff>
    </xdr:from>
    <xdr:to>
      <xdr:col>12</xdr:col>
      <xdr:colOff>561975</xdr:colOff>
      <xdr:row>39</xdr:row>
      <xdr:rowOff>14707</xdr:rowOff>
    </xdr:to>
    <xdr:sp macro="" textlink="">
      <xdr:nvSpPr>
        <xdr:cNvPr id="317" name="円/楕円 316"/>
        <xdr:cNvSpPr/>
      </xdr:nvSpPr>
      <xdr:spPr>
        <a:xfrm>
          <a:off x="8699500" y="659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5834</xdr:rowOff>
    </xdr:from>
    <xdr:ext cx="313932" cy="259045"/>
    <xdr:sp macro="" textlink="">
      <xdr:nvSpPr>
        <xdr:cNvPr id="318" name="テキスト ボックス 317"/>
        <xdr:cNvSpPr txBox="1"/>
      </xdr:nvSpPr>
      <xdr:spPr>
        <a:xfrm>
          <a:off x="8593333" y="6692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84511</xdr:rowOff>
    </xdr:from>
    <xdr:to>
      <xdr:col>11</xdr:col>
      <xdr:colOff>358775</xdr:colOff>
      <xdr:row>39</xdr:row>
      <xdr:rowOff>14661</xdr:rowOff>
    </xdr:to>
    <xdr:sp macro="" textlink="">
      <xdr:nvSpPr>
        <xdr:cNvPr id="319" name="円/楕円 318"/>
        <xdr:cNvSpPr/>
      </xdr:nvSpPr>
      <xdr:spPr>
        <a:xfrm>
          <a:off x="7810500" y="659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5788</xdr:rowOff>
    </xdr:from>
    <xdr:ext cx="313932" cy="259045"/>
    <xdr:sp macro="" textlink="">
      <xdr:nvSpPr>
        <xdr:cNvPr id="320" name="テキスト ボックス 319"/>
        <xdr:cNvSpPr txBox="1"/>
      </xdr:nvSpPr>
      <xdr:spPr>
        <a:xfrm>
          <a:off x="7704333" y="6692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84465</xdr:rowOff>
    </xdr:from>
    <xdr:to>
      <xdr:col>10</xdr:col>
      <xdr:colOff>155575</xdr:colOff>
      <xdr:row>39</xdr:row>
      <xdr:rowOff>14615</xdr:rowOff>
    </xdr:to>
    <xdr:sp macro="" textlink="">
      <xdr:nvSpPr>
        <xdr:cNvPr id="321" name="円/楕円 320"/>
        <xdr:cNvSpPr/>
      </xdr:nvSpPr>
      <xdr:spPr>
        <a:xfrm>
          <a:off x="6921500" y="65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5742</xdr:rowOff>
    </xdr:from>
    <xdr:ext cx="313932" cy="259045"/>
    <xdr:sp macro="" textlink="">
      <xdr:nvSpPr>
        <xdr:cNvPr id="322" name="テキスト ボックス 321"/>
        <xdr:cNvSpPr txBox="1"/>
      </xdr:nvSpPr>
      <xdr:spPr>
        <a:xfrm>
          <a:off x="6815333" y="6692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123081</xdr:rowOff>
    </xdr:from>
    <xdr:to>
      <xdr:col>15</xdr:col>
      <xdr:colOff>180975</xdr:colOff>
      <xdr:row>58</xdr:row>
      <xdr:rowOff>127095</xdr:rowOff>
    </xdr:to>
    <xdr:cxnSp macro="">
      <xdr:nvCxnSpPr>
        <xdr:cNvPr id="349" name="直線コネクタ 348"/>
        <xdr:cNvCxnSpPr/>
      </xdr:nvCxnSpPr>
      <xdr:spPr>
        <a:xfrm>
          <a:off x="9639300" y="10067181"/>
          <a:ext cx="8382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123081</xdr:rowOff>
    </xdr:from>
    <xdr:to>
      <xdr:col>14</xdr:col>
      <xdr:colOff>28575</xdr:colOff>
      <xdr:row>58</xdr:row>
      <xdr:rowOff>130465</xdr:rowOff>
    </xdr:to>
    <xdr:cxnSp macro="">
      <xdr:nvCxnSpPr>
        <xdr:cNvPr id="352" name="直線コネクタ 351"/>
        <xdr:cNvCxnSpPr/>
      </xdr:nvCxnSpPr>
      <xdr:spPr>
        <a:xfrm flipV="1">
          <a:off x="8750300" y="10067181"/>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130465</xdr:rowOff>
    </xdr:from>
    <xdr:to>
      <xdr:col>12</xdr:col>
      <xdr:colOff>511175</xdr:colOff>
      <xdr:row>58</xdr:row>
      <xdr:rowOff>130803</xdr:rowOff>
    </xdr:to>
    <xdr:cxnSp macro="">
      <xdr:nvCxnSpPr>
        <xdr:cNvPr id="355" name="直線コネクタ 354"/>
        <xdr:cNvCxnSpPr/>
      </xdr:nvCxnSpPr>
      <xdr:spPr>
        <a:xfrm flipV="1">
          <a:off x="7861300" y="10074565"/>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128860</xdr:rowOff>
    </xdr:from>
    <xdr:to>
      <xdr:col>11</xdr:col>
      <xdr:colOff>307975</xdr:colOff>
      <xdr:row>58</xdr:row>
      <xdr:rowOff>130803</xdr:rowOff>
    </xdr:to>
    <xdr:cxnSp macro="">
      <xdr:nvCxnSpPr>
        <xdr:cNvPr id="358" name="直線コネクタ 357"/>
        <xdr:cNvCxnSpPr/>
      </xdr:nvCxnSpPr>
      <xdr:spPr>
        <a:xfrm>
          <a:off x="6972300" y="10072960"/>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76295</xdr:rowOff>
    </xdr:from>
    <xdr:to>
      <xdr:col>15</xdr:col>
      <xdr:colOff>231775</xdr:colOff>
      <xdr:row>59</xdr:row>
      <xdr:rowOff>6445</xdr:rowOff>
    </xdr:to>
    <xdr:sp macro="" textlink="">
      <xdr:nvSpPr>
        <xdr:cNvPr id="368" name="円/楕円 367"/>
        <xdr:cNvSpPr/>
      </xdr:nvSpPr>
      <xdr:spPr>
        <a:xfrm>
          <a:off x="10426700" y="100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72281</xdr:rowOff>
    </xdr:from>
    <xdr:to>
      <xdr:col>14</xdr:col>
      <xdr:colOff>79375</xdr:colOff>
      <xdr:row>59</xdr:row>
      <xdr:rowOff>2431</xdr:rowOff>
    </xdr:to>
    <xdr:sp macro="" textlink="">
      <xdr:nvSpPr>
        <xdr:cNvPr id="370" name="円/楕円 369"/>
        <xdr:cNvSpPr/>
      </xdr:nvSpPr>
      <xdr:spPr>
        <a:xfrm>
          <a:off x="9588500" y="1001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165008</xdr:rowOff>
    </xdr:from>
    <xdr:ext cx="469744" cy="259045"/>
    <xdr:sp macro="" textlink="">
      <xdr:nvSpPr>
        <xdr:cNvPr id="371" name="テキスト ボックス 370"/>
        <xdr:cNvSpPr txBox="1"/>
      </xdr:nvSpPr>
      <xdr:spPr>
        <a:xfrm>
          <a:off x="9404427" y="1010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79665</xdr:rowOff>
    </xdr:from>
    <xdr:to>
      <xdr:col>12</xdr:col>
      <xdr:colOff>561975</xdr:colOff>
      <xdr:row>59</xdr:row>
      <xdr:rowOff>9815</xdr:rowOff>
    </xdr:to>
    <xdr:sp macro="" textlink="">
      <xdr:nvSpPr>
        <xdr:cNvPr id="372" name="円/楕円 371"/>
        <xdr:cNvSpPr/>
      </xdr:nvSpPr>
      <xdr:spPr>
        <a:xfrm>
          <a:off x="8699500" y="100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942</xdr:rowOff>
    </xdr:from>
    <xdr:ext cx="469744" cy="259045"/>
    <xdr:sp macro="" textlink="">
      <xdr:nvSpPr>
        <xdr:cNvPr id="373" name="テキスト ボックス 372"/>
        <xdr:cNvSpPr txBox="1"/>
      </xdr:nvSpPr>
      <xdr:spPr>
        <a:xfrm>
          <a:off x="8515427" y="1011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80003</xdr:rowOff>
    </xdr:from>
    <xdr:to>
      <xdr:col>11</xdr:col>
      <xdr:colOff>358775</xdr:colOff>
      <xdr:row>59</xdr:row>
      <xdr:rowOff>10153</xdr:rowOff>
    </xdr:to>
    <xdr:sp macro="" textlink="">
      <xdr:nvSpPr>
        <xdr:cNvPr id="374" name="円/楕円 373"/>
        <xdr:cNvSpPr/>
      </xdr:nvSpPr>
      <xdr:spPr>
        <a:xfrm>
          <a:off x="7810500" y="100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1280</xdr:rowOff>
    </xdr:from>
    <xdr:ext cx="469744" cy="259045"/>
    <xdr:sp macro="" textlink="">
      <xdr:nvSpPr>
        <xdr:cNvPr id="375" name="テキスト ボックス 374"/>
        <xdr:cNvSpPr txBox="1"/>
      </xdr:nvSpPr>
      <xdr:spPr>
        <a:xfrm>
          <a:off x="7626427" y="101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78060</xdr:rowOff>
    </xdr:from>
    <xdr:to>
      <xdr:col>10</xdr:col>
      <xdr:colOff>155575</xdr:colOff>
      <xdr:row>59</xdr:row>
      <xdr:rowOff>8210</xdr:rowOff>
    </xdr:to>
    <xdr:sp macro="" textlink="">
      <xdr:nvSpPr>
        <xdr:cNvPr id="376" name="円/楕円 375"/>
        <xdr:cNvSpPr/>
      </xdr:nvSpPr>
      <xdr:spPr>
        <a:xfrm>
          <a:off x="6921500" y="100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170787</xdr:rowOff>
    </xdr:from>
    <xdr:ext cx="469744" cy="259045"/>
    <xdr:sp macro="" textlink="">
      <xdr:nvSpPr>
        <xdr:cNvPr id="377" name="テキスト ボックス 376"/>
        <xdr:cNvSpPr txBox="1"/>
      </xdr:nvSpPr>
      <xdr:spPr>
        <a:xfrm>
          <a:off x="6737427" y="101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91168</xdr:rowOff>
    </xdr:from>
    <xdr:to>
      <xdr:col>15</xdr:col>
      <xdr:colOff>180975</xdr:colOff>
      <xdr:row>78</xdr:row>
      <xdr:rowOff>116703</xdr:rowOff>
    </xdr:to>
    <xdr:cxnSp macro="">
      <xdr:nvCxnSpPr>
        <xdr:cNvPr id="404" name="直線コネクタ 403"/>
        <xdr:cNvCxnSpPr/>
      </xdr:nvCxnSpPr>
      <xdr:spPr>
        <a:xfrm>
          <a:off x="9639300" y="13464268"/>
          <a:ext cx="8382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91168</xdr:rowOff>
    </xdr:from>
    <xdr:to>
      <xdr:col>14</xdr:col>
      <xdr:colOff>28575</xdr:colOff>
      <xdr:row>78</xdr:row>
      <xdr:rowOff>115720</xdr:rowOff>
    </xdr:to>
    <xdr:cxnSp macro="">
      <xdr:nvCxnSpPr>
        <xdr:cNvPr id="407" name="直線コネクタ 406"/>
        <xdr:cNvCxnSpPr/>
      </xdr:nvCxnSpPr>
      <xdr:spPr>
        <a:xfrm flipV="1">
          <a:off x="8750300" y="13464268"/>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115720</xdr:rowOff>
    </xdr:from>
    <xdr:to>
      <xdr:col>12</xdr:col>
      <xdr:colOff>511175</xdr:colOff>
      <xdr:row>78</xdr:row>
      <xdr:rowOff>116474</xdr:rowOff>
    </xdr:to>
    <xdr:cxnSp macro="">
      <xdr:nvCxnSpPr>
        <xdr:cNvPr id="410" name="直線コネクタ 409"/>
        <xdr:cNvCxnSpPr/>
      </xdr:nvCxnSpPr>
      <xdr:spPr>
        <a:xfrm flipV="1">
          <a:off x="7861300" y="13488820"/>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116474</xdr:rowOff>
    </xdr:from>
    <xdr:to>
      <xdr:col>11</xdr:col>
      <xdr:colOff>307975</xdr:colOff>
      <xdr:row>78</xdr:row>
      <xdr:rowOff>118966</xdr:rowOff>
    </xdr:to>
    <xdr:cxnSp macro="">
      <xdr:nvCxnSpPr>
        <xdr:cNvPr id="413" name="直線コネクタ 412"/>
        <xdr:cNvCxnSpPr/>
      </xdr:nvCxnSpPr>
      <xdr:spPr>
        <a:xfrm flipV="1">
          <a:off x="6972300" y="13489574"/>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65903</xdr:rowOff>
    </xdr:from>
    <xdr:to>
      <xdr:col>15</xdr:col>
      <xdr:colOff>231775</xdr:colOff>
      <xdr:row>78</xdr:row>
      <xdr:rowOff>167503</xdr:rowOff>
    </xdr:to>
    <xdr:sp macro="" textlink="">
      <xdr:nvSpPr>
        <xdr:cNvPr id="423" name="円/楕円 422"/>
        <xdr:cNvSpPr/>
      </xdr:nvSpPr>
      <xdr:spPr>
        <a:xfrm>
          <a:off x="10426700" y="134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152280</xdr:rowOff>
    </xdr:from>
    <xdr:ext cx="469744" cy="259045"/>
    <xdr:sp macro="" textlink="">
      <xdr:nvSpPr>
        <xdr:cNvPr id="424" name="商工費該当値テキスト"/>
        <xdr:cNvSpPr txBox="1"/>
      </xdr:nvSpPr>
      <xdr:spPr>
        <a:xfrm>
          <a:off x="10528300" y="133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40368</xdr:rowOff>
    </xdr:from>
    <xdr:to>
      <xdr:col>14</xdr:col>
      <xdr:colOff>79375</xdr:colOff>
      <xdr:row>78</xdr:row>
      <xdr:rowOff>141968</xdr:rowOff>
    </xdr:to>
    <xdr:sp macro="" textlink="">
      <xdr:nvSpPr>
        <xdr:cNvPr id="425" name="円/楕円 424"/>
        <xdr:cNvSpPr/>
      </xdr:nvSpPr>
      <xdr:spPr>
        <a:xfrm>
          <a:off x="9588500" y="134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133095</xdr:rowOff>
    </xdr:from>
    <xdr:ext cx="469744" cy="259045"/>
    <xdr:sp macro="" textlink="">
      <xdr:nvSpPr>
        <xdr:cNvPr id="426" name="テキスト ボックス 425"/>
        <xdr:cNvSpPr txBox="1"/>
      </xdr:nvSpPr>
      <xdr:spPr>
        <a:xfrm>
          <a:off x="9404427" y="135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64920</xdr:rowOff>
    </xdr:from>
    <xdr:to>
      <xdr:col>12</xdr:col>
      <xdr:colOff>561975</xdr:colOff>
      <xdr:row>78</xdr:row>
      <xdr:rowOff>166520</xdr:rowOff>
    </xdr:to>
    <xdr:sp macro="" textlink="">
      <xdr:nvSpPr>
        <xdr:cNvPr id="427" name="円/楕円 426"/>
        <xdr:cNvSpPr/>
      </xdr:nvSpPr>
      <xdr:spPr>
        <a:xfrm>
          <a:off x="8699500" y="1343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157647</xdr:rowOff>
    </xdr:from>
    <xdr:ext cx="469744" cy="259045"/>
    <xdr:sp macro="" textlink="">
      <xdr:nvSpPr>
        <xdr:cNvPr id="428" name="テキスト ボックス 427"/>
        <xdr:cNvSpPr txBox="1"/>
      </xdr:nvSpPr>
      <xdr:spPr>
        <a:xfrm>
          <a:off x="8515427" y="1353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65674</xdr:rowOff>
    </xdr:from>
    <xdr:to>
      <xdr:col>11</xdr:col>
      <xdr:colOff>358775</xdr:colOff>
      <xdr:row>78</xdr:row>
      <xdr:rowOff>167274</xdr:rowOff>
    </xdr:to>
    <xdr:sp macro="" textlink="">
      <xdr:nvSpPr>
        <xdr:cNvPr id="429" name="円/楕円 428"/>
        <xdr:cNvSpPr/>
      </xdr:nvSpPr>
      <xdr:spPr>
        <a:xfrm>
          <a:off x="7810500" y="134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158401</xdr:rowOff>
    </xdr:from>
    <xdr:ext cx="469744" cy="259045"/>
    <xdr:sp macro="" textlink="">
      <xdr:nvSpPr>
        <xdr:cNvPr id="430" name="テキスト ボックス 429"/>
        <xdr:cNvSpPr txBox="1"/>
      </xdr:nvSpPr>
      <xdr:spPr>
        <a:xfrm>
          <a:off x="7626427" y="1353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68166</xdr:rowOff>
    </xdr:from>
    <xdr:to>
      <xdr:col>10</xdr:col>
      <xdr:colOff>155575</xdr:colOff>
      <xdr:row>78</xdr:row>
      <xdr:rowOff>169766</xdr:rowOff>
    </xdr:to>
    <xdr:sp macro="" textlink="">
      <xdr:nvSpPr>
        <xdr:cNvPr id="431" name="円/楕円 430"/>
        <xdr:cNvSpPr/>
      </xdr:nvSpPr>
      <xdr:spPr>
        <a:xfrm>
          <a:off x="6921500" y="134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160893</xdr:rowOff>
    </xdr:from>
    <xdr:ext cx="378565" cy="259045"/>
    <xdr:sp macro="" textlink="">
      <xdr:nvSpPr>
        <xdr:cNvPr id="432" name="テキスト ボックス 431"/>
        <xdr:cNvSpPr txBox="1"/>
      </xdr:nvSpPr>
      <xdr:spPr>
        <a:xfrm>
          <a:off x="6783017" y="13533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3468</xdr:rowOff>
    </xdr:from>
    <xdr:to>
      <xdr:col>15</xdr:col>
      <xdr:colOff>180975</xdr:colOff>
      <xdr:row>99</xdr:row>
      <xdr:rowOff>7001</xdr:rowOff>
    </xdr:to>
    <xdr:cxnSp macro="">
      <xdr:nvCxnSpPr>
        <xdr:cNvPr id="461" name="直線コネクタ 460"/>
        <xdr:cNvCxnSpPr/>
      </xdr:nvCxnSpPr>
      <xdr:spPr>
        <a:xfrm flipV="1">
          <a:off x="9639300" y="16977018"/>
          <a:ext cx="838200" cy="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6136</xdr:rowOff>
    </xdr:from>
    <xdr:to>
      <xdr:col>14</xdr:col>
      <xdr:colOff>28575</xdr:colOff>
      <xdr:row>99</xdr:row>
      <xdr:rowOff>7001</xdr:rowOff>
    </xdr:to>
    <xdr:cxnSp macro="">
      <xdr:nvCxnSpPr>
        <xdr:cNvPr id="464" name="直線コネクタ 463"/>
        <xdr:cNvCxnSpPr/>
      </xdr:nvCxnSpPr>
      <xdr:spPr>
        <a:xfrm>
          <a:off x="8750300" y="16979686"/>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1172</xdr:rowOff>
    </xdr:from>
    <xdr:to>
      <xdr:col>12</xdr:col>
      <xdr:colOff>511175</xdr:colOff>
      <xdr:row>99</xdr:row>
      <xdr:rowOff>6136</xdr:rowOff>
    </xdr:to>
    <xdr:cxnSp macro="">
      <xdr:nvCxnSpPr>
        <xdr:cNvPr id="467" name="直線コネクタ 466"/>
        <xdr:cNvCxnSpPr/>
      </xdr:nvCxnSpPr>
      <xdr:spPr>
        <a:xfrm>
          <a:off x="7861300" y="16974722"/>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1172</xdr:rowOff>
    </xdr:from>
    <xdr:to>
      <xdr:col>11</xdr:col>
      <xdr:colOff>307975</xdr:colOff>
      <xdr:row>99</xdr:row>
      <xdr:rowOff>4091</xdr:rowOff>
    </xdr:to>
    <xdr:cxnSp macro="">
      <xdr:nvCxnSpPr>
        <xdr:cNvPr id="470" name="直線コネクタ 469"/>
        <xdr:cNvCxnSpPr/>
      </xdr:nvCxnSpPr>
      <xdr:spPr>
        <a:xfrm flipV="1">
          <a:off x="6972300" y="16974722"/>
          <a:ext cx="8890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124118</xdr:rowOff>
    </xdr:from>
    <xdr:to>
      <xdr:col>15</xdr:col>
      <xdr:colOff>231775</xdr:colOff>
      <xdr:row>99</xdr:row>
      <xdr:rowOff>54268</xdr:rowOff>
    </xdr:to>
    <xdr:sp macro="" textlink="">
      <xdr:nvSpPr>
        <xdr:cNvPr id="480" name="円/楕円 479"/>
        <xdr:cNvSpPr/>
      </xdr:nvSpPr>
      <xdr:spPr>
        <a:xfrm>
          <a:off x="10426700" y="169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32,269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127651</xdr:rowOff>
    </xdr:from>
    <xdr:to>
      <xdr:col>14</xdr:col>
      <xdr:colOff>79375</xdr:colOff>
      <xdr:row>99</xdr:row>
      <xdr:rowOff>57801</xdr:rowOff>
    </xdr:to>
    <xdr:sp macro="" textlink="">
      <xdr:nvSpPr>
        <xdr:cNvPr id="482" name="円/楕円 481"/>
        <xdr:cNvSpPr/>
      </xdr:nvSpPr>
      <xdr:spPr>
        <a:xfrm>
          <a:off x="9588500" y="169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48928</xdr:rowOff>
    </xdr:from>
    <xdr:ext cx="534377" cy="259045"/>
    <xdr:sp macro="" textlink="">
      <xdr:nvSpPr>
        <xdr:cNvPr id="483" name="テキスト ボックス 482"/>
        <xdr:cNvSpPr txBox="1"/>
      </xdr:nvSpPr>
      <xdr:spPr>
        <a:xfrm>
          <a:off x="9372111" y="170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126786</xdr:rowOff>
    </xdr:from>
    <xdr:to>
      <xdr:col>12</xdr:col>
      <xdr:colOff>561975</xdr:colOff>
      <xdr:row>99</xdr:row>
      <xdr:rowOff>56936</xdr:rowOff>
    </xdr:to>
    <xdr:sp macro="" textlink="">
      <xdr:nvSpPr>
        <xdr:cNvPr id="484" name="円/楕円 483"/>
        <xdr:cNvSpPr/>
      </xdr:nvSpPr>
      <xdr:spPr>
        <a:xfrm>
          <a:off x="8699500" y="169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48063</xdr:rowOff>
    </xdr:from>
    <xdr:ext cx="534377" cy="259045"/>
    <xdr:sp macro="" textlink="">
      <xdr:nvSpPr>
        <xdr:cNvPr id="485" name="テキスト ボックス 484"/>
        <xdr:cNvSpPr txBox="1"/>
      </xdr:nvSpPr>
      <xdr:spPr>
        <a:xfrm>
          <a:off x="8483111" y="1702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121822</xdr:rowOff>
    </xdr:from>
    <xdr:to>
      <xdr:col>11</xdr:col>
      <xdr:colOff>358775</xdr:colOff>
      <xdr:row>99</xdr:row>
      <xdr:rowOff>51972</xdr:rowOff>
    </xdr:to>
    <xdr:sp macro="" textlink="">
      <xdr:nvSpPr>
        <xdr:cNvPr id="486" name="円/楕円 485"/>
        <xdr:cNvSpPr/>
      </xdr:nvSpPr>
      <xdr:spPr>
        <a:xfrm>
          <a:off x="7810500" y="169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43099</xdr:rowOff>
    </xdr:from>
    <xdr:ext cx="534377" cy="259045"/>
    <xdr:sp macro="" textlink="">
      <xdr:nvSpPr>
        <xdr:cNvPr id="487" name="テキスト ボックス 486"/>
        <xdr:cNvSpPr txBox="1"/>
      </xdr:nvSpPr>
      <xdr:spPr>
        <a:xfrm>
          <a:off x="7594111" y="1701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124741</xdr:rowOff>
    </xdr:from>
    <xdr:to>
      <xdr:col>10</xdr:col>
      <xdr:colOff>155575</xdr:colOff>
      <xdr:row>99</xdr:row>
      <xdr:rowOff>54891</xdr:rowOff>
    </xdr:to>
    <xdr:sp macro="" textlink="">
      <xdr:nvSpPr>
        <xdr:cNvPr id="488" name="円/楕円 487"/>
        <xdr:cNvSpPr/>
      </xdr:nvSpPr>
      <xdr:spPr>
        <a:xfrm>
          <a:off x="6921500" y="169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46018</xdr:rowOff>
    </xdr:from>
    <xdr:ext cx="534377" cy="259045"/>
    <xdr:sp macro="" textlink="">
      <xdr:nvSpPr>
        <xdr:cNvPr id="489" name="テキスト ボックス 488"/>
        <xdr:cNvSpPr txBox="1"/>
      </xdr:nvSpPr>
      <xdr:spPr>
        <a:xfrm>
          <a:off x="6705111" y="170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113868</xdr:rowOff>
    </xdr:from>
    <xdr:to>
      <xdr:col>23</xdr:col>
      <xdr:colOff>517525</xdr:colOff>
      <xdr:row>35</xdr:row>
      <xdr:rowOff>81544</xdr:rowOff>
    </xdr:to>
    <xdr:cxnSp macro="">
      <xdr:nvCxnSpPr>
        <xdr:cNvPr id="517" name="直線コネクタ 516"/>
        <xdr:cNvCxnSpPr/>
      </xdr:nvCxnSpPr>
      <xdr:spPr>
        <a:xfrm flipV="1">
          <a:off x="15481300" y="5943168"/>
          <a:ext cx="838200" cy="13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81544</xdr:rowOff>
    </xdr:from>
    <xdr:to>
      <xdr:col>22</xdr:col>
      <xdr:colOff>365125</xdr:colOff>
      <xdr:row>35</xdr:row>
      <xdr:rowOff>97683</xdr:rowOff>
    </xdr:to>
    <xdr:cxnSp macro="">
      <xdr:nvCxnSpPr>
        <xdr:cNvPr id="520" name="直線コネクタ 519"/>
        <xdr:cNvCxnSpPr/>
      </xdr:nvCxnSpPr>
      <xdr:spPr>
        <a:xfrm flipV="1">
          <a:off x="14592300" y="6082294"/>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97683</xdr:rowOff>
    </xdr:from>
    <xdr:to>
      <xdr:col>21</xdr:col>
      <xdr:colOff>161925</xdr:colOff>
      <xdr:row>35</xdr:row>
      <xdr:rowOff>116154</xdr:rowOff>
    </xdr:to>
    <xdr:cxnSp macro="">
      <xdr:nvCxnSpPr>
        <xdr:cNvPr id="523" name="直線コネクタ 522"/>
        <xdr:cNvCxnSpPr/>
      </xdr:nvCxnSpPr>
      <xdr:spPr>
        <a:xfrm flipV="1">
          <a:off x="13703300" y="6098433"/>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5" name="テキスト ボックス 524"/>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88402</xdr:rowOff>
    </xdr:from>
    <xdr:to>
      <xdr:col>19</xdr:col>
      <xdr:colOff>644525</xdr:colOff>
      <xdr:row>35</xdr:row>
      <xdr:rowOff>116154</xdr:rowOff>
    </xdr:to>
    <xdr:cxnSp macro="">
      <xdr:nvCxnSpPr>
        <xdr:cNvPr id="526" name="直線コネクタ 525"/>
        <xdr:cNvCxnSpPr/>
      </xdr:nvCxnSpPr>
      <xdr:spPr>
        <a:xfrm>
          <a:off x="12814300" y="6089152"/>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8" name="テキスト ボックス 527"/>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0" name="テキスト ボックス 529"/>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63068</xdr:rowOff>
    </xdr:from>
    <xdr:to>
      <xdr:col>23</xdr:col>
      <xdr:colOff>568325</xdr:colOff>
      <xdr:row>34</xdr:row>
      <xdr:rowOff>164668</xdr:rowOff>
    </xdr:to>
    <xdr:sp macro="" textlink="">
      <xdr:nvSpPr>
        <xdr:cNvPr id="536" name="円/楕円 535"/>
        <xdr:cNvSpPr/>
      </xdr:nvSpPr>
      <xdr:spPr>
        <a:xfrm>
          <a:off x="16268700" y="58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85945</xdr:rowOff>
    </xdr:from>
    <xdr:ext cx="534377" cy="259045"/>
    <xdr:sp macro="" textlink="">
      <xdr:nvSpPr>
        <xdr:cNvPr id="537" name="消防費該当値テキスト"/>
        <xdr:cNvSpPr txBox="1"/>
      </xdr:nvSpPr>
      <xdr:spPr>
        <a:xfrm>
          <a:off x="16370300" y="574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25,565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30744</xdr:rowOff>
    </xdr:from>
    <xdr:to>
      <xdr:col>22</xdr:col>
      <xdr:colOff>415925</xdr:colOff>
      <xdr:row>35</xdr:row>
      <xdr:rowOff>132344</xdr:rowOff>
    </xdr:to>
    <xdr:sp macro="" textlink="">
      <xdr:nvSpPr>
        <xdr:cNvPr id="538" name="円/楕円 537"/>
        <xdr:cNvSpPr/>
      </xdr:nvSpPr>
      <xdr:spPr>
        <a:xfrm>
          <a:off x="15430500" y="60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148871</xdr:rowOff>
    </xdr:from>
    <xdr:ext cx="534377" cy="259045"/>
    <xdr:sp macro="" textlink="">
      <xdr:nvSpPr>
        <xdr:cNvPr id="539" name="テキスト ボックス 538"/>
        <xdr:cNvSpPr txBox="1"/>
      </xdr:nvSpPr>
      <xdr:spPr>
        <a:xfrm>
          <a:off x="15214111" y="580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46883</xdr:rowOff>
    </xdr:from>
    <xdr:to>
      <xdr:col>21</xdr:col>
      <xdr:colOff>212725</xdr:colOff>
      <xdr:row>35</xdr:row>
      <xdr:rowOff>148483</xdr:rowOff>
    </xdr:to>
    <xdr:sp macro="" textlink="">
      <xdr:nvSpPr>
        <xdr:cNvPr id="540" name="円/楕円 539"/>
        <xdr:cNvSpPr/>
      </xdr:nvSpPr>
      <xdr:spPr>
        <a:xfrm>
          <a:off x="14541500" y="604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165010</xdr:rowOff>
    </xdr:from>
    <xdr:ext cx="534377" cy="259045"/>
    <xdr:sp macro="" textlink="">
      <xdr:nvSpPr>
        <xdr:cNvPr id="541" name="テキスト ボックス 540"/>
        <xdr:cNvSpPr txBox="1"/>
      </xdr:nvSpPr>
      <xdr:spPr>
        <a:xfrm>
          <a:off x="14325111" y="582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65354</xdr:rowOff>
    </xdr:from>
    <xdr:to>
      <xdr:col>20</xdr:col>
      <xdr:colOff>9525</xdr:colOff>
      <xdr:row>35</xdr:row>
      <xdr:rowOff>166954</xdr:rowOff>
    </xdr:to>
    <xdr:sp macro="" textlink="">
      <xdr:nvSpPr>
        <xdr:cNvPr id="542" name="円/楕円 541"/>
        <xdr:cNvSpPr/>
      </xdr:nvSpPr>
      <xdr:spPr>
        <a:xfrm>
          <a:off x="13652500" y="60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12031</xdr:rowOff>
    </xdr:from>
    <xdr:ext cx="534377" cy="259045"/>
    <xdr:sp macro="" textlink="">
      <xdr:nvSpPr>
        <xdr:cNvPr id="543" name="テキスト ボックス 542"/>
        <xdr:cNvSpPr txBox="1"/>
      </xdr:nvSpPr>
      <xdr:spPr>
        <a:xfrm>
          <a:off x="13436111" y="584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21,765</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37602</xdr:rowOff>
    </xdr:from>
    <xdr:to>
      <xdr:col>18</xdr:col>
      <xdr:colOff>492125</xdr:colOff>
      <xdr:row>35</xdr:row>
      <xdr:rowOff>139202</xdr:rowOff>
    </xdr:to>
    <xdr:sp macro="" textlink="">
      <xdr:nvSpPr>
        <xdr:cNvPr id="544" name="円/楕円 543"/>
        <xdr:cNvSpPr/>
      </xdr:nvSpPr>
      <xdr:spPr>
        <a:xfrm>
          <a:off x="12763500" y="603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155729</xdr:rowOff>
    </xdr:from>
    <xdr:ext cx="534377" cy="259045"/>
    <xdr:sp macro="" textlink="">
      <xdr:nvSpPr>
        <xdr:cNvPr id="545" name="テキスト ボックス 544"/>
        <xdr:cNvSpPr txBox="1"/>
      </xdr:nvSpPr>
      <xdr:spPr>
        <a:xfrm>
          <a:off x="12547111" y="58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43993</xdr:rowOff>
    </xdr:from>
    <xdr:to>
      <xdr:col>23</xdr:col>
      <xdr:colOff>517525</xdr:colOff>
      <xdr:row>58</xdr:row>
      <xdr:rowOff>178</xdr:rowOff>
    </xdr:to>
    <xdr:cxnSp macro="">
      <xdr:nvCxnSpPr>
        <xdr:cNvPr id="573" name="直線コネクタ 572"/>
        <xdr:cNvCxnSpPr/>
      </xdr:nvCxnSpPr>
      <xdr:spPr>
        <a:xfrm>
          <a:off x="15481300" y="9645193"/>
          <a:ext cx="838200" cy="29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43993</xdr:rowOff>
    </xdr:from>
    <xdr:to>
      <xdr:col>22</xdr:col>
      <xdr:colOff>365125</xdr:colOff>
      <xdr:row>58</xdr:row>
      <xdr:rowOff>42423</xdr:rowOff>
    </xdr:to>
    <xdr:cxnSp macro="">
      <xdr:nvCxnSpPr>
        <xdr:cNvPr id="576" name="直線コネクタ 575"/>
        <xdr:cNvCxnSpPr/>
      </xdr:nvCxnSpPr>
      <xdr:spPr>
        <a:xfrm flipV="1">
          <a:off x="14592300" y="9645193"/>
          <a:ext cx="889000" cy="3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156007</xdr:rowOff>
    </xdr:from>
    <xdr:to>
      <xdr:col>21</xdr:col>
      <xdr:colOff>161925</xdr:colOff>
      <xdr:row>58</xdr:row>
      <xdr:rowOff>42423</xdr:rowOff>
    </xdr:to>
    <xdr:cxnSp macro="">
      <xdr:nvCxnSpPr>
        <xdr:cNvPr id="579" name="直線コネクタ 578"/>
        <xdr:cNvCxnSpPr/>
      </xdr:nvCxnSpPr>
      <xdr:spPr>
        <a:xfrm>
          <a:off x="13703300" y="9928657"/>
          <a:ext cx="889000" cy="5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145903</xdr:rowOff>
    </xdr:from>
    <xdr:to>
      <xdr:col>19</xdr:col>
      <xdr:colOff>644525</xdr:colOff>
      <xdr:row>57</xdr:row>
      <xdr:rowOff>156007</xdr:rowOff>
    </xdr:to>
    <xdr:cxnSp macro="">
      <xdr:nvCxnSpPr>
        <xdr:cNvPr id="582" name="直線コネクタ 581"/>
        <xdr:cNvCxnSpPr/>
      </xdr:nvCxnSpPr>
      <xdr:spPr>
        <a:xfrm>
          <a:off x="12814300" y="991855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120828</xdr:rowOff>
    </xdr:from>
    <xdr:to>
      <xdr:col>23</xdr:col>
      <xdr:colOff>568325</xdr:colOff>
      <xdr:row>58</xdr:row>
      <xdr:rowOff>50978</xdr:rowOff>
    </xdr:to>
    <xdr:sp macro="" textlink="">
      <xdr:nvSpPr>
        <xdr:cNvPr id="592" name="円/楕円 591"/>
        <xdr:cNvSpPr/>
      </xdr:nvSpPr>
      <xdr:spPr>
        <a:xfrm>
          <a:off x="16268700" y="989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99255</xdr:rowOff>
    </xdr:from>
    <xdr:ext cx="534377" cy="259045"/>
    <xdr:sp macro="" textlink="">
      <xdr:nvSpPr>
        <xdr:cNvPr id="593" name="教育費該当値テキスト"/>
        <xdr:cNvSpPr txBox="1"/>
      </xdr:nvSpPr>
      <xdr:spPr>
        <a:xfrm>
          <a:off x="16370300" y="98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39,155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164643</xdr:rowOff>
    </xdr:from>
    <xdr:to>
      <xdr:col>22</xdr:col>
      <xdr:colOff>415925</xdr:colOff>
      <xdr:row>56</xdr:row>
      <xdr:rowOff>94793</xdr:rowOff>
    </xdr:to>
    <xdr:sp macro="" textlink="">
      <xdr:nvSpPr>
        <xdr:cNvPr id="594" name="円/楕円 593"/>
        <xdr:cNvSpPr/>
      </xdr:nvSpPr>
      <xdr:spPr>
        <a:xfrm>
          <a:off x="15430500" y="959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111320</xdr:rowOff>
    </xdr:from>
    <xdr:ext cx="534377" cy="259045"/>
    <xdr:sp macro="" textlink="">
      <xdr:nvSpPr>
        <xdr:cNvPr id="595" name="テキスト ボックス 594"/>
        <xdr:cNvSpPr txBox="1"/>
      </xdr:nvSpPr>
      <xdr:spPr>
        <a:xfrm>
          <a:off x="15214111" y="936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163073</xdr:rowOff>
    </xdr:from>
    <xdr:to>
      <xdr:col>21</xdr:col>
      <xdr:colOff>212725</xdr:colOff>
      <xdr:row>58</xdr:row>
      <xdr:rowOff>93223</xdr:rowOff>
    </xdr:to>
    <xdr:sp macro="" textlink="">
      <xdr:nvSpPr>
        <xdr:cNvPr id="596" name="円/楕円 595"/>
        <xdr:cNvSpPr/>
      </xdr:nvSpPr>
      <xdr:spPr>
        <a:xfrm>
          <a:off x="14541500" y="99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84350</xdr:rowOff>
    </xdr:from>
    <xdr:ext cx="534377" cy="259045"/>
    <xdr:sp macro="" textlink="">
      <xdr:nvSpPr>
        <xdr:cNvPr id="597" name="テキスト ボックス 596"/>
        <xdr:cNvSpPr txBox="1"/>
      </xdr:nvSpPr>
      <xdr:spPr>
        <a:xfrm>
          <a:off x="14325111" y="100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105207</xdr:rowOff>
    </xdr:from>
    <xdr:to>
      <xdr:col>20</xdr:col>
      <xdr:colOff>9525</xdr:colOff>
      <xdr:row>58</xdr:row>
      <xdr:rowOff>35357</xdr:rowOff>
    </xdr:to>
    <xdr:sp macro="" textlink="">
      <xdr:nvSpPr>
        <xdr:cNvPr id="598" name="円/楕円 597"/>
        <xdr:cNvSpPr/>
      </xdr:nvSpPr>
      <xdr:spPr>
        <a:xfrm>
          <a:off x="13652500" y="98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26484</xdr:rowOff>
    </xdr:from>
    <xdr:ext cx="534377" cy="259045"/>
    <xdr:sp macro="" textlink="">
      <xdr:nvSpPr>
        <xdr:cNvPr id="599" name="テキスト ボックス 598"/>
        <xdr:cNvSpPr txBox="1"/>
      </xdr:nvSpPr>
      <xdr:spPr>
        <a:xfrm>
          <a:off x="13436111" y="997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95103</xdr:rowOff>
    </xdr:from>
    <xdr:to>
      <xdr:col>18</xdr:col>
      <xdr:colOff>492125</xdr:colOff>
      <xdr:row>58</xdr:row>
      <xdr:rowOff>25253</xdr:rowOff>
    </xdr:to>
    <xdr:sp macro="" textlink="">
      <xdr:nvSpPr>
        <xdr:cNvPr id="600" name="円/楕円 599"/>
        <xdr:cNvSpPr/>
      </xdr:nvSpPr>
      <xdr:spPr>
        <a:xfrm>
          <a:off x="12763500" y="986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16380</xdr:rowOff>
    </xdr:from>
    <xdr:ext cx="534377" cy="259045"/>
    <xdr:sp macro="" textlink="">
      <xdr:nvSpPr>
        <xdr:cNvPr id="601" name="テキスト ボックス 600"/>
        <xdr:cNvSpPr txBox="1"/>
      </xdr:nvSpPr>
      <xdr:spPr>
        <a:xfrm>
          <a:off x="12547111" y="996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139308</xdr:rowOff>
    </xdr:from>
    <xdr:to>
      <xdr:col>23</xdr:col>
      <xdr:colOff>517525</xdr:colOff>
      <xdr:row>96</xdr:row>
      <xdr:rowOff>153760</xdr:rowOff>
    </xdr:to>
    <xdr:cxnSp macro="">
      <xdr:nvCxnSpPr>
        <xdr:cNvPr id="689" name="直線コネクタ 688"/>
        <xdr:cNvCxnSpPr/>
      </xdr:nvCxnSpPr>
      <xdr:spPr>
        <a:xfrm flipV="1">
          <a:off x="15481300" y="16598508"/>
          <a:ext cx="838200" cy="1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130099</xdr:rowOff>
    </xdr:from>
    <xdr:to>
      <xdr:col>22</xdr:col>
      <xdr:colOff>365125</xdr:colOff>
      <xdr:row>96</xdr:row>
      <xdr:rowOff>153760</xdr:rowOff>
    </xdr:to>
    <xdr:cxnSp macro="">
      <xdr:nvCxnSpPr>
        <xdr:cNvPr id="692" name="直線コネクタ 691"/>
        <xdr:cNvCxnSpPr/>
      </xdr:nvCxnSpPr>
      <xdr:spPr>
        <a:xfrm>
          <a:off x="14592300" y="16589299"/>
          <a:ext cx="889000" cy="2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130099</xdr:rowOff>
    </xdr:from>
    <xdr:to>
      <xdr:col>21</xdr:col>
      <xdr:colOff>161925</xdr:colOff>
      <xdr:row>97</xdr:row>
      <xdr:rowOff>12795</xdr:rowOff>
    </xdr:to>
    <xdr:cxnSp macro="">
      <xdr:nvCxnSpPr>
        <xdr:cNvPr id="695" name="直線コネクタ 694"/>
        <xdr:cNvCxnSpPr/>
      </xdr:nvCxnSpPr>
      <xdr:spPr>
        <a:xfrm flipV="1">
          <a:off x="13703300" y="16589299"/>
          <a:ext cx="889000" cy="5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127812</xdr:rowOff>
    </xdr:from>
    <xdr:to>
      <xdr:col>19</xdr:col>
      <xdr:colOff>644525</xdr:colOff>
      <xdr:row>97</xdr:row>
      <xdr:rowOff>12795</xdr:rowOff>
    </xdr:to>
    <xdr:cxnSp macro="">
      <xdr:nvCxnSpPr>
        <xdr:cNvPr id="698" name="直線コネクタ 697"/>
        <xdr:cNvCxnSpPr/>
      </xdr:nvCxnSpPr>
      <xdr:spPr>
        <a:xfrm>
          <a:off x="12814300" y="16587012"/>
          <a:ext cx="889000" cy="5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88508</xdr:rowOff>
    </xdr:from>
    <xdr:to>
      <xdr:col>23</xdr:col>
      <xdr:colOff>568325</xdr:colOff>
      <xdr:row>97</xdr:row>
      <xdr:rowOff>18658</xdr:rowOff>
    </xdr:to>
    <xdr:sp macro="" textlink="">
      <xdr:nvSpPr>
        <xdr:cNvPr id="708" name="円/楕円 707"/>
        <xdr:cNvSpPr/>
      </xdr:nvSpPr>
      <xdr:spPr>
        <a:xfrm>
          <a:off x="16268700" y="165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66935</xdr:rowOff>
    </xdr:from>
    <xdr:ext cx="534377" cy="259045"/>
    <xdr:sp macro="" textlink="">
      <xdr:nvSpPr>
        <xdr:cNvPr id="709" name="公債費該当値テキスト"/>
        <xdr:cNvSpPr txBox="1"/>
      </xdr:nvSpPr>
      <xdr:spPr>
        <a:xfrm>
          <a:off x="16370300" y="165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29,024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102960</xdr:rowOff>
    </xdr:from>
    <xdr:to>
      <xdr:col>22</xdr:col>
      <xdr:colOff>415925</xdr:colOff>
      <xdr:row>97</xdr:row>
      <xdr:rowOff>33110</xdr:rowOff>
    </xdr:to>
    <xdr:sp macro="" textlink="">
      <xdr:nvSpPr>
        <xdr:cNvPr id="710" name="円/楕円 709"/>
        <xdr:cNvSpPr/>
      </xdr:nvSpPr>
      <xdr:spPr>
        <a:xfrm>
          <a:off x="15430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24237</xdr:rowOff>
    </xdr:from>
    <xdr:ext cx="534377" cy="259045"/>
    <xdr:sp macro="" textlink="">
      <xdr:nvSpPr>
        <xdr:cNvPr id="711" name="テキスト ボックス 710"/>
        <xdr:cNvSpPr txBox="1"/>
      </xdr:nvSpPr>
      <xdr:spPr>
        <a:xfrm>
          <a:off x="15214111" y="166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79299</xdr:rowOff>
    </xdr:from>
    <xdr:to>
      <xdr:col>21</xdr:col>
      <xdr:colOff>212725</xdr:colOff>
      <xdr:row>97</xdr:row>
      <xdr:rowOff>9449</xdr:rowOff>
    </xdr:to>
    <xdr:sp macro="" textlink="">
      <xdr:nvSpPr>
        <xdr:cNvPr id="712" name="円/楕円 711"/>
        <xdr:cNvSpPr/>
      </xdr:nvSpPr>
      <xdr:spPr>
        <a:xfrm>
          <a:off x="14541500" y="1653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576</xdr:rowOff>
    </xdr:from>
    <xdr:ext cx="534377" cy="259045"/>
    <xdr:sp macro="" textlink="">
      <xdr:nvSpPr>
        <xdr:cNvPr id="713" name="テキスト ボックス 712"/>
        <xdr:cNvSpPr txBox="1"/>
      </xdr:nvSpPr>
      <xdr:spPr>
        <a:xfrm>
          <a:off x="14325111"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133445</xdr:rowOff>
    </xdr:from>
    <xdr:to>
      <xdr:col>20</xdr:col>
      <xdr:colOff>9525</xdr:colOff>
      <xdr:row>97</xdr:row>
      <xdr:rowOff>63595</xdr:rowOff>
    </xdr:to>
    <xdr:sp macro="" textlink="">
      <xdr:nvSpPr>
        <xdr:cNvPr id="714" name="円/楕円 713"/>
        <xdr:cNvSpPr/>
      </xdr:nvSpPr>
      <xdr:spPr>
        <a:xfrm>
          <a:off x="13652500" y="165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54722</xdr:rowOff>
    </xdr:from>
    <xdr:ext cx="534377" cy="259045"/>
    <xdr:sp macro="" textlink="">
      <xdr:nvSpPr>
        <xdr:cNvPr id="715" name="テキスト ボックス 714"/>
        <xdr:cNvSpPr txBox="1"/>
      </xdr:nvSpPr>
      <xdr:spPr>
        <a:xfrm>
          <a:off x="13436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77012</xdr:rowOff>
    </xdr:from>
    <xdr:to>
      <xdr:col>18</xdr:col>
      <xdr:colOff>492125</xdr:colOff>
      <xdr:row>97</xdr:row>
      <xdr:rowOff>7162</xdr:rowOff>
    </xdr:to>
    <xdr:sp macro="" textlink="">
      <xdr:nvSpPr>
        <xdr:cNvPr id="716" name="円/楕円 715"/>
        <xdr:cNvSpPr/>
      </xdr:nvSpPr>
      <xdr:spPr>
        <a:xfrm>
          <a:off x="12763500" y="165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169739</xdr:rowOff>
    </xdr:from>
    <xdr:ext cx="534377" cy="259045"/>
    <xdr:sp macro="" textlink="">
      <xdr:nvSpPr>
        <xdr:cNvPr id="717" name="テキスト ボックス 716"/>
        <xdr:cNvSpPr txBox="1"/>
      </xdr:nvSpPr>
      <xdr:spPr>
        <a:xfrm>
          <a:off x="12547111" y="166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民生費が一番高く、</a:t>
          </a:r>
          <a:r>
            <a:rPr kumimoji="1" lang="en-US" altLang="ja-JP" sz="1300">
              <a:latin typeface="ＭＳ Ｐゴシック"/>
            </a:rPr>
            <a:t>115,209</a:t>
          </a:r>
          <a:r>
            <a:rPr kumimoji="1" lang="ja-JP" altLang="en-US" sz="1300">
              <a:latin typeface="ＭＳ Ｐゴシック"/>
            </a:rPr>
            <a:t>円となっています。自立支援給付事業費等の増加が要因で、前年度に比べて</a:t>
          </a:r>
          <a:r>
            <a:rPr kumimoji="1" lang="en-US" altLang="ja-JP" sz="1300">
              <a:latin typeface="ＭＳ Ｐゴシック"/>
            </a:rPr>
            <a:t>3,872</a:t>
          </a:r>
          <a:r>
            <a:rPr kumimoji="1" lang="ja-JP" altLang="en-US" sz="1300">
              <a:latin typeface="ＭＳ Ｐゴシック"/>
            </a:rPr>
            <a:t>円増と年々増加傾向にあります。</a:t>
          </a:r>
        </a:p>
        <a:p>
          <a:r>
            <a:rPr kumimoji="1" lang="ja-JP" altLang="en-US" sz="1300">
              <a:latin typeface="ＭＳ Ｐゴシック"/>
            </a:rPr>
            <a:t>二番目は教育費で、</a:t>
          </a:r>
          <a:r>
            <a:rPr kumimoji="1" lang="en-US" altLang="ja-JP" sz="1300">
              <a:latin typeface="ＭＳ Ｐゴシック"/>
            </a:rPr>
            <a:t>39,155</a:t>
          </a:r>
          <a:r>
            <a:rPr kumimoji="1" lang="ja-JP" altLang="en-US" sz="1300">
              <a:latin typeface="ＭＳ Ｐゴシック"/>
            </a:rPr>
            <a:t>円となっています。前年度に比べて</a:t>
          </a:r>
          <a:r>
            <a:rPr kumimoji="1" lang="en-US" altLang="ja-JP" sz="1300">
              <a:latin typeface="ＭＳ Ｐゴシック"/>
            </a:rPr>
            <a:t>19,625</a:t>
          </a:r>
          <a:r>
            <a:rPr kumimoji="1" lang="ja-JP" altLang="en-US" sz="1300">
              <a:latin typeface="ＭＳ Ｐゴシック"/>
            </a:rPr>
            <a:t>円と大幅に減少していますが、これは小学校関係の施設整備事業が完了したことによるものです。</a:t>
          </a:r>
          <a:endParaRPr kumimoji="1" lang="en-US" altLang="ja-JP" sz="1300">
            <a:latin typeface="ＭＳ Ｐゴシック"/>
          </a:endParaRPr>
        </a:p>
        <a:p>
          <a:r>
            <a:rPr kumimoji="1" lang="ja-JP" altLang="en-US" sz="1300">
              <a:latin typeface="ＭＳ Ｐゴシック"/>
            </a:rPr>
            <a:t>三番目は総務費で、</a:t>
          </a:r>
          <a:r>
            <a:rPr kumimoji="1" lang="en-US" altLang="ja-JP" sz="1300">
              <a:latin typeface="ＭＳ Ｐゴシック"/>
            </a:rPr>
            <a:t>38,539</a:t>
          </a:r>
          <a:r>
            <a:rPr kumimoji="1" lang="ja-JP" altLang="en-US" sz="1300">
              <a:latin typeface="ＭＳ Ｐゴシック"/>
            </a:rPr>
            <a:t>円となっています。ふるさと応援寄附金報奨事業費等の増加により前年度に比べて</a:t>
          </a:r>
          <a:r>
            <a:rPr kumimoji="1" lang="en-US" altLang="ja-JP" sz="1300">
              <a:latin typeface="ＭＳ Ｐゴシック"/>
            </a:rPr>
            <a:t>991</a:t>
          </a:r>
          <a:r>
            <a:rPr kumimoji="1" lang="ja-JP" altLang="en-US" sz="1300">
              <a:latin typeface="ＭＳ Ｐゴシック"/>
            </a:rPr>
            <a:t>円増加しました。</a:t>
          </a:r>
          <a:endParaRPr kumimoji="1" lang="en-US" altLang="ja-JP" sz="1300">
            <a:latin typeface="ＭＳ Ｐゴシック"/>
          </a:endParaRPr>
        </a:p>
        <a:p>
          <a:r>
            <a:rPr kumimoji="1" lang="ja-JP" altLang="en-US" sz="1300">
              <a:latin typeface="ＭＳ Ｐゴシック"/>
            </a:rPr>
            <a:t>四番目は土木費で、</a:t>
          </a:r>
          <a:r>
            <a:rPr kumimoji="1" lang="en-US" altLang="ja-JP" sz="1300">
              <a:latin typeface="ＭＳ Ｐゴシック"/>
            </a:rPr>
            <a:t>32,269</a:t>
          </a:r>
          <a:r>
            <a:rPr kumimoji="1" lang="ja-JP" altLang="en-US" sz="1300">
              <a:latin typeface="ＭＳ Ｐゴシック"/>
            </a:rPr>
            <a:t>円となっています。社会資本整備総合交付金事業費等の増加により前年度に比べて</a:t>
          </a:r>
          <a:r>
            <a:rPr kumimoji="1" lang="en-US" altLang="ja-JP" sz="1300">
              <a:latin typeface="ＭＳ Ｐゴシック"/>
            </a:rPr>
            <a:t>2,782</a:t>
          </a:r>
          <a:r>
            <a:rPr kumimoji="1" lang="ja-JP" altLang="en-US" sz="1300">
              <a:latin typeface="ＭＳ Ｐゴシック"/>
            </a:rPr>
            <a:t>円増加しました。</a:t>
          </a:r>
          <a:endParaRPr kumimoji="1" lang="en-US" altLang="ja-JP" sz="1300">
            <a:latin typeface="ＭＳ Ｐゴシック"/>
          </a:endParaRPr>
        </a:p>
        <a:p>
          <a:r>
            <a:rPr kumimoji="1" lang="ja-JP" altLang="en-US" sz="1300">
              <a:latin typeface="ＭＳ Ｐゴシック"/>
            </a:rPr>
            <a:t>五番目は公債費で、</a:t>
          </a:r>
          <a:r>
            <a:rPr kumimoji="1" lang="en-US" altLang="ja-JP" sz="1300">
              <a:latin typeface="ＭＳ Ｐゴシック"/>
            </a:rPr>
            <a:t>29,024</a:t>
          </a:r>
          <a:r>
            <a:rPr kumimoji="1" lang="ja-JP" altLang="en-US" sz="1300">
              <a:latin typeface="ＭＳ Ｐゴシック"/>
            </a:rPr>
            <a:t>円となっています。元金の償還開始による増加により前年度に比べて</a:t>
          </a:r>
          <a:r>
            <a:rPr kumimoji="1" lang="en-US" altLang="ja-JP" sz="1300">
              <a:latin typeface="ＭＳ Ｐゴシック"/>
            </a:rPr>
            <a:t>885</a:t>
          </a:r>
          <a:r>
            <a:rPr kumimoji="1" lang="ja-JP" altLang="en-US" sz="1300">
              <a:latin typeface="ＭＳ Ｐゴシック"/>
            </a:rPr>
            <a:t>円増加しました。</a:t>
          </a:r>
          <a:endParaRPr kumimoji="1" lang="en-US" altLang="ja-JP" sz="1300">
            <a:latin typeface="ＭＳ Ｐゴシック"/>
          </a:endParaRPr>
        </a:p>
        <a:p>
          <a:r>
            <a:rPr kumimoji="1" lang="ja-JP" altLang="en-US" sz="1300">
              <a:latin typeface="ＭＳ Ｐゴシック"/>
            </a:rPr>
            <a:t>いずれも類似団体内平均値は大きく下回っています。また、上位</a:t>
          </a:r>
          <a:r>
            <a:rPr kumimoji="1" lang="en-US" altLang="ja-JP" sz="1300">
              <a:latin typeface="ＭＳ Ｐゴシック"/>
            </a:rPr>
            <a:t>5</a:t>
          </a:r>
          <a:r>
            <a:rPr kumimoji="1" lang="ja-JP" altLang="en-US" sz="1300">
              <a:latin typeface="ＭＳ Ｐゴシック"/>
            </a:rPr>
            <a:t>項目とその順位は、前年度と同様となりました。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標準財政規模に占める財政調整基金残高の割合は、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％台を維持しています。実質収支比率は、前年度より実質収支額が減少した一方、標準財政規模はほぼ横ばいとなったことから、</a:t>
          </a:r>
          <a:r>
            <a:rPr kumimoji="1" lang="en-US" altLang="ja-JP" sz="1400">
              <a:latin typeface="ＭＳ ゴシック" pitchFamily="49" charset="-128"/>
              <a:ea typeface="ＭＳ ゴシック" pitchFamily="49" charset="-128"/>
            </a:rPr>
            <a:t>1.99</a:t>
          </a:r>
          <a:r>
            <a:rPr kumimoji="1" lang="ja-JP" altLang="en-US" sz="1400">
              <a:latin typeface="ＭＳ ゴシック" pitchFamily="49" charset="-128"/>
              <a:ea typeface="ＭＳ ゴシック" pitchFamily="49" charset="-128"/>
            </a:rPr>
            <a:t>ポイントの減少となりました。実質単年度収支は、財政調整基金の積立、地方債の繰上償還により黒字となりました。今後も事務事業の見直し等を推進し、健全な行財政運営に努めてまいります。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連結の実質赤字比率はありません。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全ての会計において、実質収支は黒字となりましたが、一般会計の実質収支額と水道事業会計の剰余額は大きく減少しました。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今後も健全な行財政運営に努めてまいります。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17783934</v>
      </c>
      <c r="BO4" s="351"/>
      <c r="BP4" s="351"/>
      <c r="BQ4" s="351"/>
      <c r="BR4" s="351"/>
      <c r="BS4" s="351"/>
      <c r="BT4" s="351"/>
      <c r="BU4" s="352"/>
      <c r="BV4" s="350">
        <v>18563950</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6.4</v>
      </c>
      <c r="CU4" s="357"/>
      <c r="CV4" s="357"/>
      <c r="CW4" s="357"/>
      <c r="CX4" s="357"/>
      <c r="CY4" s="357"/>
      <c r="CZ4" s="357"/>
      <c r="DA4" s="358"/>
      <c r="DB4" s="356">
        <v>8.4</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16825467</v>
      </c>
      <c r="BO5" s="388"/>
      <c r="BP5" s="388"/>
      <c r="BQ5" s="388"/>
      <c r="BR5" s="388"/>
      <c r="BS5" s="388"/>
      <c r="BT5" s="388"/>
      <c r="BU5" s="389"/>
      <c r="BV5" s="387">
        <v>17269810</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84.8</v>
      </c>
      <c r="CU5" s="385"/>
      <c r="CV5" s="385"/>
      <c r="CW5" s="385"/>
      <c r="CX5" s="385"/>
      <c r="CY5" s="385"/>
      <c r="CZ5" s="385"/>
      <c r="DA5" s="386"/>
      <c r="DB5" s="384">
        <v>79.8</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958467</v>
      </c>
      <c r="BO6" s="388"/>
      <c r="BP6" s="388"/>
      <c r="BQ6" s="388"/>
      <c r="BR6" s="388"/>
      <c r="BS6" s="388"/>
      <c r="BT6" s="388"/>
      <c r="BU6" s="389"/>
      <c r="BV6" s="387">
        <v>1294140</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90.5</v>
      </c>
      <c r="CU6" s="425"/>
      <c r="CV6" s="425"/>
      <c r="CW6" s="425"/>
      <c r="CX6" s="425"/>
      <c r="CY6" s="425"/>
      <c r="CZ6" s="425"/>
      <c r="DA6" s="426"/>
      <c r="DB6" s="424">
        <v>86.8</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255950</v>
      </c>
      <c r="BO7" s="388"/>
      <c r="BP7" s="388"/>
      <c r="BQ7" s="388"/>
      <c r="BR7" s="388"/>
      <c r="BS7" s="388"/>
      <c r="BT7" s="388"/>
      <c r="BU7" s="389"/>
      <c r="BV7" s="387">
        <v>372547</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11009138</v>
      </c>
      <c r="CU7" s="388"/>
      <c r="CV7" s="388"/>
      <c r="CW7" s="388"/>
      <c r="CX7" s="388"/>
      <c r="CY7" s="388"/>
      <c r="CZ7" s="388"/>
      <c r="DA7" s="389"/>
      <c r="DB7" s="387">
        <v>11016715</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702517</v>
      </c>
      <c r="BO8" s="388"/>
      <c r="BP8" s="388"/>
      <c r="BQ8" s="388"/>
      <c r="BR8" s="388"/>
      <c r="BS8" s="388"/>
      <c r="BT8" s="388"/>
      <c r="BU8" s="389"/>
      <c r="BV8" s="387">
        <v>921593</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0.77</v>
      </c>
      <c r="CU8" s="428"/>
      <c r="CV8" s="428"/>
      <c r="CW8" s="428"/>
      <c r="CX8" s="428"/>
      <c r="CY8" s="428"/>
      <c r="CZ8" s="428"/>
      <c r="DA8" s="429"/>
      <c r="DB8" s="427">
        <v>0.77</v>
      </c>
      <c r="DC8" s="428"/>
      <c r="DD8" s="428"/>
      <c r="DE8" s="428"/>
      <c r="DF8" s="428"/>
      <c r="DG8" s="428"/>
      <c r="DH8" s="428"/>
      <c r="DI8" s="429"/>
      <c r="DJ8" s="139"/>
      <c r="DK8" s="139"/>
      <c r="DL8" s="139"/>
      <c r="DM8" s="139"/>
      <c r="DN8" s="139"/>
      <c r="DO8" s="139"/>
    </row>
    <row r="9" spans="1:119" ht="18.75" customHeight="1" thickBot="1">
      <c r="A9" s="140"/>
      <c r="B9" s="381" t="s">
        <v>96</v>
      </c>
      <c r="C9" s="382"/>
      <c r="D9" s="382"/>
      <c r="E9" s="382"/>
      <c r="F9" s="382"/>
      <c r="G9" s="382"/>
      <c r="H9" s="382"/>
      <c r="I9" s="382"/>
      <c r="J9" s="382"/>
      <c r="K9" s="430"/>
      <c r="L9" s="431" t="s">
        <v>97</v>
      </c>
      <c r="M9" s="432"/>
      <c r="N9" s="432"/>
      <c r="O9" s="432"/>
      <c r="P9" s="432"/>
      <c r="Q9" s="433"/>
      <c r="R9" s="434">
        <v>54354</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100</v>
      </c>
      <c r="AV9" s="420"/>
      <c r="AW9" s="420"/>
      <c r="AX9" s="420"/>
      <c r="AY9" s="421" t="s">
        <v>101</v>
      </c>
      <c r="AZ9" s="422"/>
      <c r="BA9" s="422"/>
      <c r="BB9" s="422"/>
      <c r="BC9" s="422"/>
      <c r="BD9" s="422"/>
      <c r="BE9" s="422"/>
      <c r="BF9" s="422"/>
      <c r="BG9" s="422"/>
      <c r="BH9" s="422"/>
      <c r="BI9" s="422"/>
      <c r="BJ9" s="422"/>
      <c r="BK9" s="422"/>
      <c r="BL9" s="422"/>
      <c r="BM9" s="423"/>
      <c r="BN9" s="387">
        <v>-219076</v>
      </c>
      <c r="BO9" s="388"/>
      <c r="BP9" s="388"/>
      <c r="BQ9" s="388"/>
      <c r="BR9" s="388"/>
      <c r="BS9" s="388"/>
      <c r="BT9" s="388"/>
      <c r="BU9" s="389"/>
      <c r="BV9" s="387">
        <v>349592</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12.4</v>
      </c>
      <c r="CU9" s="385"/>
      <c r="CV9" s="385"/>
      <c r="CW9" s="385"/>
      <c r="CX9" s="385"/>
      <c r="CY9" s="385"/>
      <c r="CZ9" s="385"/>
      <c r="DA9" s="386"/>
      <c r="DB9" s="384">
        <v>11.6</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51950</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201396</v>
      </c>
      <c r="BO10" s="388"/>
      <c r="BP10" s="388"/>
      <c r="BQ10" s="388"/>
      <c r="BR10" s="388"/>
      <c r="BS10" s="388"/>
      <c r="BT10" s="388"/>
      <c r="BU10" s="389"/>
      <c r="BV10" s="387">
        <v>287086</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78</v>
      </c>
      <c r="AV11" s="420"/>
      <c r="AW11" s="420"/>
      <c r="AX11" s="420"/>
      <c r="AY11" s="421" t="s">
        <v>111</v>
      </c>
      <c r="AZ11" s="422"/>
      <c r="BA11" s="422"/>
      <c r="BB11" s="422"/>
      <c r="BC11" s="422"/>
      <c r="BD11" s="422"/>
      <c r="BE11" s="422"/>
      <c r="BF11" s="422"/>
      <c r="BG11" s="422"/>
      <c r="BH11" s="422"/>
      <c r="BI11" s="422"/>
      <c r="BJ11" s="422"/>
      <c r="BK11" s="422"/>
      <c r="BL11" s="422"/>
      <c r="BM11" s="423"/>
      <c r="BN11" s="387">
        <v>190000</v>
      </c>
      <c r="BO11" s="388"/>
      <c r="BP11" s="388"/>
      <c r="BQ11" s="388"/>
      <c r="BR11" s="388"/>
      <c r="BS11" s="388"/>
      <c r="BT11" s="388"/>
      <c r="BU11" s="389"/>
      <c r="BV11" s="387">
        <v>172000</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53981</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v>100000</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52005</v>
      </c>
      <c r="S13" s="469"/>
      <c r="T13" s="469"/>
      <c r="U13" s="469"/>
      <c r="V13" s="470"/>
      <c r="W13" s="403" t="s">
        <v>124</v>
      </c>
      <c r="X13" s="404"/>
      <c r="Y13" s="404"/>
      <c r="Z13" s="404"/>
      <c r="AA13" s="404"/>
      <c r="AB13" s="394"/>
      <c r="AC13" s="438">
        <v>580</v>
      </c>
      <c r="AD13" s="439"/>
      <c r="AE13" s="439"/>
      <c r="AF13" s="439"/>
      <c r="AG13" s="478"/>
      <c r="AH13" s="438">
        <v>637</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172320</v>
      </c>
      <c r="BO13" s="388"/>
      <c r="BP13" s="388"/>
      <c r="BQ13" s="388"/>
      <c r="BR13" s="388"/>
      <c r="BS13" s="388"/>
      <c r="BT13" s="388"/>
      <c r="BU13" s="389"/>
      <c r="BV13" s="387">
        <v>708678</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1.5</v>
      </c>
      <c r="CU13" s="385"/>
      <c r="CV13" s="385"/>
      <c r="CW13" s="385"/>
      <c r="CX13" s="385"/>
      <c r="CY13" s="385"/>
      <c r="CZ13" s="385"/>
      <c r="DA13" s="386"/>
      <c r="DB13" s="384">
        <v>1.2</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53576</v>
      </c>
      <c r="S14" s="469"/>
      <c r="T14" s="469"/>
      <c r="U14" s="469"/>
      <c r="V14" s="470"/>
      <c r="W14" s="377"/>
      <c r="X14" s="378"/>
      <c r="Y14" s="378"/>
      <c r="Z14" s="378"/>
      <c r="AA14" s="378"/>
      <c r="AB14" s="367"/>
      <c r="AC14" s="471">
        <v>2.2000000000000002</v>
      </c>
      <c r="AD14" s="472"/>
      <c r="AE14" s="472"/>
      <c r="AF14" s="472"/>
      <c r="AG14" s="473"/>
      <c r="AH14" s="471">
        <v>2.6</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51732</v>
      </c>
      <c r="S15" s="469"/>
      <c r="T15" s="469"/>
      <c r="U15" s="469"/>
      <c r="V15" s="470"/>
      <c r="W15" s="403" t="s">
        <v>131</v>
      </c>
      <c r="X15" s="404"/>
      <c r="Y15" s="404"/>
      <c r="Z15" s="404"/>
      <c r="AA15" s="404"/>
      <c r="AB15" s="394"/>
      <c r="AC15" s="438">
        <v>7992</v>
      </c>
      <c r="AD15" s="439"/>
      <c r="AE15" s="439"/>
      <c r="AF15" s="439"/>
      <c r="AG15" s="478"/>
      <c r="AH15" s="438">
        <v>7611</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6349767</v>
      </c>
      <c r="BO15" s="351"/>
      <c r="BP15" s="351"/>
      <c r="BQ15" s="351"/>
      <c r="BR15" s="351"/>
      <c r="BS15" s="351"/>
      <c r="BT15" s="351"/>
      <c r="BU15" s="352"/>
      <c r="BV15" s="350">
        <v>6047527</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31</v>
      </c>
      <c r="AD16" s="472"/>
      <c r="AE16" s="472"/>
      <c r="AF16" s="472"/>
      <c r="AG16" s="473"/>
      <c r="AH16" s="471">
        <v>31.2</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8245802</v>
      </c>
      <c r="BO16" s="388"/>
      <c r="BP16" s="388"/>
      <c r="BQ16" s="388"/>
      <c r="BR16" s="388"/>
      <c r="BS16" s="388"/>
      <c r="BT16" s="388"/>
      <c r="BU16" s="389"/>
      <c r="BV16" s="387">
        <v>8017770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17224</v>
      </c>
      <c r="AD17" s="439"/>
      <c r="AE17" s="439"/>
      <c r="AF17" s="439"/>
      <c r="AG17" s="478"/>
      <c r="AH17" s="438">
        <v>16153</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8119824</v>
      </c>
      <c r="BO17" s="388"/>
      <c r="BP17" s="388"/>
      <c r="BQ17" s="388"/>
      <c r="BR17" s="388"/>
      <c r="BS17" s="388"/>
      <c r="BT17" s="388"/>
      <c r="BU17" s="389"/>
      <c r="BV17" s="387">
        <v>7719692</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141</v>
      </c>
      <c r="C18" s="430"/>
      <c r="D18" s="430"/>
      <c r="E18" s="499"/>
      <c r="F18" s="499"/>
      <c r="G18" s="499"/>
      <c r="H18" s="499"/>
      <c r="I18" s="499"/>
      <c r="J18" s="499"/>
      <c r="K18" s="499"/>
      <c r="L18" s="500">
        <v>28.19</v>
      </c>
      <c r="M18" s="500"/>
      <c r="N18" s="500"/>
      <c r="O18" s="500"/>
      <c r="P18" s="500"/>
      <c r="Q18" s="500"/>
      <c r="R18" s="501"/>
      <c r="S18" s="501"/>
      <c r="T18" s="501"/>
      <c r="U18" s="501"/>
      <c r="V18" s="502"/>
      <c r="W18" s="405"/>
      <c r="X18" s="406"/>
      <c r="Y18" s="406"/>
      <c r="Z18" s="406"/>
      <c r="AA18" s="406"/>
      <c r="AB18" s="397"/>
      <c r="AC18" s="503">
        <v>66.8</v>
      </c>
      <c r="AD18" s="504"/>
      <c r="AE18" s="504"/>
      <c r="AF18" s="504"/>
      <c r="AG18" s="505"/>
      <c r="AH18" s="503">
        <v>66.2</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9344924</v>
      </c>
      <c r="BO18" s="388"/>
      <c r="BP18" s="388"/>
      <c r="BQ18" s="388"/>
      <c r="BR18" s="388"/>
      <c r="BS18" s="388"/>
      <c r="BT18" s="388"/>
      <c r="BU18" s="389"/>
      <c r="BV18" s="387">
        <v>9125912</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143</v>
      </c>
      <c r="C19" s="430"/>
      <c r="D19" s="430"/>
      <c r="E19" s="499"/>
      <c r="F19" s="499"/>
      <c r="G19" s="499"/>
      <c r="H19" s="499"/>
      <c r="I19" s="499"/>
      <c r="J19" s="499"/>
      <c r="K19" s="499"/>
      <c r="L19" s="507">
        <v>1928</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12619951</v>
      </c>
      <c r="BO19" s="388"/>
      <c r="BP19" s="388"/>
      <c r="BQ19" s="388"/>
      <c r="BR19" s="388"/>
      <c r="BS19" s="388"/>
      <c r="BT19" s="388"/>
      <c r="BU19" s="389"/>
      <c r="BV19" s="387">
        <v>12916323</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145</v>
      </c>
      <c r="C20" s="430"/>
      <c r="D20" s="430"/>
      <c r="E20" s="499"/>
      <c r="F20" s="499"/>
      <c r="G20" s="499"/>
      <c r="H20" s="499"/>
      <c r="I20" s="499"/>
      <c r="J20" s="499"/>
      <c r="K20" s="499"/>
      <c r="L20" s="507">
        <v>21011</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12026217</v>
      </c>
      <c r="BO23" s="388"/>
      <c r="BP23" s="388"/>
      <c r="BQ23" s="388"/>
      <c r="BR23" s="388"/>
      <c r="BS23" s="388"/>
      <c r="BT23" s="388"/>
      <c r="BU23" s="389"/>
      <c r="BV23" s="387">
        <v>12505068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154</v>
      </c>
      <c r="F24" s="417"/>
      <c r="G24" s="417"/>
      <c r="H24" s="417"/>
      <c r="I24" s="417"/>
      <c r="J24" s="417"/>
      <c r="K24" s="418"/>
      <c r="L24" s="438">
        <v>1</v>
      </c>
      <c r="M24" s="439"/>
      <c r="N24" s="439"/>
      <c r="O24" s="439"/>
      <c r="P24" s="478"/>
      <c r="Q24" s="438">
        <v>8400</v>
      </c>
      <c r="R24" s="439"/>
      <c r="S24" s="439"/>
      <c r="T24" s="439"/>
      <c r="U24" s="439"/>
      <c r="V24" s="478"/>
      <c r="W24" s="533"/>
      <c r="X24" s="521"/>
      <c r="Y24" s="522"/>
      <c r="Z24" s="437" t="s">
        <v>155</v>
      </c>
      <c r="AA24" s="417"/>
      <c r="AB24" s="417"/>
      <c r="AC24" s="417"/>
      <c r="AD24" s="417"/>
      <c r="AE24" s="417"/>
      <c r="AF24" s="417"/>
      <c r="AG24" s="418"/>
      <c r="AH24" s="438">
        <v>388</v>
      </c>
      <c r="AI24" s="439"/>
      <c r="AJ24" s="439"/>
      <c r="AK24" s="439"/>
      <c r="AL24" s="478"/>
      <c r="AM24" s="438">
        <v>1062344</v>
      </c>
      <c r="AN24" s="439"/>
      <c r="AO24" s="439"/>
      <c r="AP24" s="439"/>
      <c r="AQ24" s="439"/>
      <c r="AR24" s="478"/>
      <c r="AS24" s="438">
        <v>2738</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1624506</v>
      </c>
      <c r="BO24" s="388"/>
      <c r="BP24" s="388"/>
      <c r="BQ24" s="388"/>
      <c r="BR24" s="388"/>
      <c r="BS24" s="388"/>
      <c r="BT24" s="388"/>
      <c r="BU24" s="389"/>
      <c r="BV24" s="387">
        <v>1965504</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157</v>
      </c>
      <c r="F25" s="417"/>
      <c r="G25" s="417"/>
      <c r="H25" s="417"/>
      <c r="I25" s="417"/>
      <c r="J25" s="417"/>
      <c r="K25" s="418"/>
      <c r="L25" s="438">
        <v>1</v>
      </c>
      <c r="M25" s="439"/>
      <c r="N25" s="439"/>
      <c r="O25" s="439"/>
      <c r="P25" s="478"/>
      <c r="Q25" s="438">
        <v>6800</v>
      </c>
      <c r="R25" s="439"/>
      <c r="S25" s="439"/>
      <c r="T25" s="439"/>
      <c r="U25" s="439"/>
      <c r="V25" s="478"/>
      <c r="W25" s="533"/>
      <c r="X25" s="521"/>
      <c r="Y25" s="522"/>
      <c r="Z25" s="437" t="s">
        <v>158</v>
      </c>
      <c r="AA25" s="417"/>
      <c r="AB25" s="417"/>
      <c r="AC25" s="417"/>
      <c r="AD25" s="417"/>
      <c r="AE25" s="417"/>
      <c r="AF25" s="417"/>
      <c r="AG25" s="418"/>
      <c r="AH25" s="438">
        <v>71</v>
      </c>
      <c r="AI25" s="439"/>
      <c r="AJ25" s="439"/>
      <c r="AK25" s="439"/>
      <c r="AL25" s="478"/>
      <c r="AM25" s="438">
        <v>172530</v>
      </c>
      <c r="AN25" s="439"/>
      <c r="AO25" s="439"/>
      <c r="AP25" s="439"/>
      <c r="AQ25" s="439"/>
      <c r="AR25" s="478"/>
      <c r="AS25" s="438">
        <v>2430</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354000</v>
      </c>
      <c r="BO25" s="351"/>
      <c r="BP25" s="351"/>
      <c r="BQ25" s="351"/>
      <c r="BR25" s="351"/>
      <c r="BS25" s="351"/>
      <c r="BT25" s="351"/>
      <c r="BU25" s="352"/>
      <c r="BV25" s="350" t="s">
        <v>121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160</v>
      </c>
      <c r="F26" s="417"/>
      <c r="G26" s="417"/>
      <c r="H26" s="417"/>
      <c r="I26" s="417"/>
      <c r="J26" s="417"/>
      <c r="K26" s="418"/>
      <c r="L26" s="438">
        <v>1</v>
      </c>
      <c r="M26" s="439"/>
      <c r="N26" s="439"/>
      <c r="O26" s="439"/>
      <c r="P26" s="478"/>
      <c r="Q26" s="438">
        <v>6000</v>
      </c>
      <c r="R26" s="439"/>
      <c r="S26" s="439"/>
      <c r="T26" s="439"/>
      <c r="U26" s="439"/>
      <c r="V26" s="478"/>
      <c r="W26" s="533"/>
      <c r="X26" s="521"/>
      <c r="Y26" s="522"/>
      <c r="Z26" s="437" t="s">
        <v>161</v>
      </c>
      <c r="AA26" s="543"/>
      <c r="AB26" s="543"/>
      <c r="AC26" s="543"/>
      <c r="AD26" s="543"/>
      <c r="AE26" s="543"/>
      <c r="AF26" s="543"/>
      <c r="AG26" s="544"/>
      <c r="AH26" s="438">
        <v>15</v>
      </c>
      <c r="AI26" s="439"/>
      <c r="AJ26" s="439"/>
      <c r="AK26" s="439"/>
      <c r="AL26" s="478"/>
      <c r="AM26" s="438">
        <v>33990</v>
      </c>
      <c r="AN26" s="439"/>
      <c r="AO26" s="439"/>
      <c r="AP26" s="439"/>
      <c r="AQ26" s="439"/>
      <c r="AR26" s="478"/>
      <c r="AS26" s="438">
        <v>2266</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163</v>
      </c>
      <c r="F27" s="417"/>
      <c r="G27" s="417"/>
      <c r="H27" s="417"/>
      <c r="I27" s="417"/>
      <c r="J27" s="417"/>
      <c r="K27" s="418"/>
      <c r="L27" s="438">
        <v>1</v>
      </c>
      <c r="M27" s="439"/>
      <c r="N27" s="439"/>
      <c r="O27" s="439"/>
      <c r="P27" s="478"/>
      <c r="Q27" s="438">
        <v>3500</v>
      </c>
      <c r="R27" s="439"/>
      <c r="S27" s="439"/>
      <c r="T27" s="439"/>
      <c r="U27" s="439"/>
      <c r="V27" s="478"/>
      <c r="W27" s="533"/>
      <c r="X27" s="521"/>
      <c r="Y27" s="522"/>
      <c r="Z27" s="437" t="s">
        <v>164</v>
      </c>
      <c r="AA27" s="417"/>
      <c r="AB27" s="417"/>
      <c r="AC27" s="417"/>
      <c r="AD27" s="417"/>
      <c r="AE27" s="417"/>
      <c r="AF27" s="417"/>
      <c r="AG27" s="418"/>
      <c r="AH27" s="438">
        <v>12</v>
      </c>
      <c r="AI27" s="439"/>
      <c r="AJ27" s="439"/>
      <c r="AK27" s="439"/>
      <c r="AL27" s="478"/>
      <c r="AM27" s="438">
        <v>28008</v>
      </c>
      <c r="AN27" s="439"/>
      <c r="AO27" s="439"/>
      <c r="AP27" s="439"/>
      <c r="AQ27" s="439"/>
      <c r="AR27" s="478"/>
      <c r="AS27" s="438">
        <v>2334</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189363</v>
      </c>
      <c r="BO27" s="557"/>
      <c r="BP27" s="557"/>
      <c r="BQ27" s="557"/>
      <c r="BR27" s="557"/>
      <c r="BS27" s="557"/>
      <c r="BT27" s="557"/>
      <c r="BU27" s="558"/>
      <c r="BV27" s="556">
        <v>189296</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166</v>
      </c>
      <c r="F28" s="417"/>
      <c r="G28" s="417"/>
      <c r="H28" s="417"/>
      <c r="I28" s="417"/>
      <c r="J28" s="417"/>
      <c r="K28" s="418"/>
      <c r="L28" s="438">
        <v>1</v>
      </c>
      <c r="M28" s="439"/>
      <c r="N28" s="439"/>
      <c r="O28" s="439"/>
      <c r="P28" s="478"/>
      <c r="Q28" s="438">
        <v>3000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2592756</v>
      </c>
      <c r="BO28" s="351"/>
      <c r="BP28" s="351"/>
      <c r="BQ28" s="351"/>
      <c r="BR28" s="351"/>
      <c r="BS28" s="351"/>
      <c r="BT28" s="351"/>
      <c r="BU28" s="352"/>
      <c r="BV28" s="350">
        <v>2391360</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170</v>
      </c>
      <c r="F29" s="417"/>
      <c r="G29" s="417"/>
      <c r="H29" s="417"/>
      <c r="I29" s="417"/>
      <c r="J29" s="417"/>
      <c r="K29" s="418"/>
      <c r="L29" s="438">
        <v>16</v>
      </c>
      <c r="M29" s="439"/>
      <c r="N29" s="439"/>
      <c r="O29" s="439"/>
      <c r="P29" s="478"/>
      <c r="Q29" s="438">
        <v>2800</v>
      </c>
      <c r="R29" s="439"/>
      <c r="S29" s="439"/>
      <c r="T29" s="439"/>
      <c r="U29" s="439"/>
      <c r="V29" s="478"/>
      <c r="W29" s="534"/>
      <c r="X29" s="535"/>
      <c r="Y29" s="536"/>
      <c r="Z29" s="437" t="s">
        <v>171</v>
      </c>
      <c r="AA29" s="417"/>
      <c r="AB29" s="417"/>
      <c r="AC29" s="417"/>
      <c r="AD29" s="417"/>
      <c r="AE29" s="417"/>
      <c r="AF29" s="417"/>
      <c r="AG29" s="418"/>
      <c r="AH29" s="438">
        <v>400</v>
      </c>
      <c r="AI29" s="439"/>
      <c r="AJ29" s="439"/>
      <c r="AK29" s="439"/>
      <c r="AL29" s="478"/>
      <c r="AM29" s="438">
        <v>1090352</v>
      </c>
      <c r="AN29" s="439"/>
      <c r="AO29" s="439"/>
      <c r="AP29" s="439"/>
      <c r="AQ29" s="439"/>
      <c r="AR29" s="478"/>
      <c r="AS29" s="438">
        <v>2726</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1206802</v>
      </c>
      <c r="BO29" s="388"/>
      <c r="BP29" s="388"/>
      <c r="BQ29" s="388"/>
      <c r="BR29" s="388"/>
      <c r="BS29" s="388"/>
      <c r="BT29" s="388"/>
      <c r="BU29" s="389"/>
      <c r="BV29" s="387">
        <v>1205830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95.4</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6238165</v>
      </c>
      <c r="BO30" s="557"/>
      <c r="BP30" s="557"/>
      <c r="BQ30" s="557"/>
      <c r="BR30" s="557"/>
      <c r="BS30" s="557"/>
      <c r="BT30" s="557"/>
      <c r="BU30" s="558"/>
      <c r="BV30" s="556">
        <v>6070975</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3</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5</v>
      </c>
      <c r="AN34" s="568"/>
      <c r="AO34" s="569" t="str">
        <f>IF('各会計、関係団体の財政状況及び健全化判断比率'!B30="","",'各会計、関係団体の財政状況及び健全化判断比率'!B30)</f>
        <v>水道事業会計</v>
      </c>
      <c r="AP34" s="569"/>
      <c r="AQ34" s="569"/>
      <c r="AR34" s="569"/>
      <c r="AS34" s="569"/>
      <c r="AT34" s="569"/>
      <c r="AU34" s="569"/>
      <c r="AV34" s="569"/>
      <c r="AW34" s="569"/>
      <c r="AX34" s="569"/>
      <c r="AY34" s="569"/>
      <c r="AZ34" s="569"/>
      <c r="BA34" s="569"/>
      <c r="BB34" s="569"/>
      <c r="BC34" s="569"/>
      <c r="BD34" s="167"/>
      <c r="BE34" s="568">
        <f>IF(BG34="","",MAX(C34:D43,U34:V43,AM34:AN43)+1)</f>
        <v>6</v>
      </c>
      <c r="BF34" s="568"/>
      <c r="BG34" s="569" t="str">
        <f>IF('各会計、関係団体の財政状況及び健全化判断比率'!B31="","",'各会計、関係団体の財政状況及び健全化判断比率'!B31)</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8</v>
      </c>
      <c r="BX34" s="568"/>
      <c r="BY34" s="569" t="str">
        <f>IF('各会計、関係団体の財政状況及び健全化判断比率'!B68="","",'各会計、関係団体の財政状況及び健全化判断比率'!B68)</f>
        <v>西濃環境整備組合</v>
      </c>
      <c r="BZ34" s="569"/>
      <c r="CA34" s="569"/>
      <c r="CB34" s="569"/>
      <c r="CC34" s="569"/>
      <c r="CD34" s="569"/>
      <c r="CE34" s="569"/>
      <c r="CF34" s="569"/>
      <c r="CG34" s="569"/>
      <c r="CH34" s="569"/>
      <c r="CI34" s="569"/>
      <c r="CJ34" s="569"/>
      <c r="CK34" s="569"/>
      <c r="CL34" s="569"/>
      <c r="CM34" s="569"/>
      <c r="CN34" s="167"/>
      <c r="CO34" s="568">
        <f>IF(CQ34="","",MAX(C34:D43,U34:V43,AM34:AN43,BE34:BF43,BW34:BX43)+1)</f>
        <v>18</v>
      </c>
      <c r="CP34" s="568"/>
      <c r="CQ34" s="569" t="str">
        <f>IF('各会計、関係団体の財政状況及び健全化判断比率'!BS7="","",'各会計、関係団体の財政状況及び健全化判断比率'!BS7)</f>
        <v>瑞穂市土地開発公社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学校給食事業特別会計</v>
      </c>
      <c r="F35" s="569"/>
      <c r="G35" s="569"/>
      <c r="H35" s="569"/>
      <c r="I35" s="569"/>
      <c r="J35" s="569"/>
      <c r="K35" s="569"/>
      <c r="L35" s="569"/>
      <c r="M35" s="569"/>
      <c r="N35" s="569"/>
      <c r="O35" s="569"/>
      <c r="P35" s="569"/>
      <c r="Q35" s="569"/>
      <c r="R35" s="569"/>
      <c r="S35" s="569"/>
      <c r="T35" s="167"/>
      <c r="U35" s="568">
        <f>IF(W35="","",U34+1)</f>
        <v>4</v>
      </c>
      <c r="V35" s="568"/>
      <c r="W35" s="569" t="str">
        <f>IF('各会計、関係団体の財政状況及び健全化判断比率'!B29="","",'各会計、関係団体の財政状況及び健全化判断比率'!B29)</f>
        <v>後期高齢者医療事業特別会計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7</v>
      </c>
      <c r="BF35" s="568"/>
      <c r="BG35" s="569" t="str">
        <f>IF('各会計、関係団体の財政状況及び健全化判断比率'!B32="","",'各会計、関係団体の財政状況及び健全化判断比率'!B32)</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9</v>
      </c>
      <c r="BX35" s="568"/>
      <c r="BY35" s="569" t="str">
        <f>IF('各会計、関係団体の財政状況及び健全化判断比率'!B69="","",'各会計、関係団体の財政状況及び健全化判断比率'!B69)</f>
        <v>もとす広域連合（一般会計）</v>
      </c>
      <c r="BZ35" s="569"/>
      <c r="CA35" s="569"/>
      <c r="CB35" s="569"/>
      <c r="CC35" s="569"/>
      <c r="CD35" s="569"/>
      <c r="CE35" s="569"/>
      <c r="CF35" s="569"/>
      <c r="CG35" s="569"/>
      <c r="CH35" s="569"/>
      <c r="CI35" s="569"/>
      <c r="CJ35" s="569"/>
      <c r="CK35" s="569"/>
      <c r="CL35" s="569"/>
      <c r="CM35" s="569"/>
      <c r="CN35" s="167"/>
      <c r="CO35" s="568">
        <f t="shared" ref="CO35:CO43" si="3">IF(CQ35="","",CO34+1)</f>
        <v>19</v>
      </c>
      <c r="CP35" s="568"/>
      <c r="CQ35" s="569" t="str">
        <f>IF('各会計、関係団体の財政状況及び健全化判断比率'!BS8="","",'各会計、関係団体の財政状況及び健全化判断比率'!BS8)</f>
        <v>樽見鉄道(株)</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t="str">
        <f t="shared" ref="U36:U43" si="4">IF(W36="","",U35+1)</f>
        <v/>
      </c>
      <c r="V36" s="568"/>
      <c r="W36" s="569"/>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10</v>
      </c>
      <c r="BX36" s="568"/>
      <c r="BY36" s="569" t="str">
        <f>IF('各会計、関係団体の財政状況及び健全化判断比率'!B70="","",'各会計、関係団体の財政状況及び健全化判断比率'!B70)</f>
        <v>もとす広域連合（介護保険特別会計）</v>
      </c>
      <c r="BZ36" s="569"/>
      <c r="CA36" s="569"/>
      <c r="CB36" s="569"/>
      <c r="CC36" s="569"/>
      <c r="CD36" s="569"/>
      <c r="CE36" s="569"/>
      <c r="CF36" s="569"/>
      <c r="CG36" s="569"/>
      <c r="CH36" s="569"/>
      <c r="CI36" s="569"/>
      <c r="CJ36" s="569"/>
      <c r="CK36" s="569"/>
      <c r="CL36" s="569"/>
      <c r="CM36" s="569"/>
      <c r="CN36" s="167"/>
      <c r="CO36" s="568">
        <f t="shared" si="3"/>
        <v>20</v>
      </c>
      <c r="CP36" s="568"/>
      <c r="CQ36" s="569" t="str">
        <f>IF('各会計、関係団体の財政状況及び健全化判断比率'!BS9="","",'各会計、関係団体の財政状況及び健全化判断比率'!BS9)</f>
        <v>(一財)瑞穂市ふれあい公共公社</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11</v>
      </c>
      <c r="BX37" s="568"/>
      <c r="BY37" s="569" t="str">
        <f>IF('各会計、関係団体の財政状況及び健全化判断比率'!B71="","",'各会計、関係団体の財政状況及び健全化判断比率'!B71)</f>
        <v>もとす広域連合（老人福祉施設特別会計）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12</v>
      </c>
      <c r="BX38" s="568"/>
      <c r="BY38" s="569" t="str">
        <f>IF('各会計、関係団体の財政状況及び健全化判断比率'!B72="","",'各会計、関係団体の財政状況及び健全化判断比率'!B72)</f>
        <v>岐阜県後期高齢者医療広域連合（一般会計）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13</v>
      </c>
      <c r="BX39" s="568"/>
      <c r="BY39" s="569" t="str">
        <f>IF('各会計、関係団体の財政状況及び健全化判断比率'!B73="","",'各会計、関係団体の財政状況及び健全化判断比率'!B73)</f>
        <v>岐阜県後期高齢者医療広域連合（後期高齢者医療特別会計）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14</v>
      </c>
      <c r="BX40" s="568"/>
      <c r="BY40" s="569" t="str">
        <f>IF('各会計、関係団体の財政状況及び健全化判断比率'!B74="","",'各会計、関係団体の財政状況及び健全化判断比率'!B74)</f>
        <v>岐阜県市町村会館組合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15</v>
      </c>
      <c r="BX41" s="568"/>
      <c r="BY41" s="569" t="str">
        <f>IF('各会計、関係団体の財政状況及び健全化判断比率'!B75="","",'各会計、関係団体の財政状況及び健全化判断比率'!B75)</f>
        <v>岐阜県市町村職員退職手当組合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16</v>
      </c>
      <c r="BX42" s="568"/>
      <c r="BY42" s="569" t="str">
        <f>IF('各会計、関係団体の財政状況及び健全化判断比率'!B76="","",'各会計、関係団体の財政状況及び健全化判断比率'!B76)</f>
        <v>岐阜地域児童発達支援センター組合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f t="shared" si="2"/>
        <v>17</v>
      </c>
      <c r="BX43" s="568"/>
      <c r="BY43" s="569" t="str">
        <f>IF('各会計、関係団体の財政状況及び健全化判断比率'!B77="","",'各会計、関係団体の財政状況及び健全化判断比率'!B77)</f>
        <v>瑞穂市・神戸町水道組合</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4" t="s">
        <v>527</v>
      </c>
      <c r="D34" s="1154"/>
      <c r="E34" s="1155"/>
      <c r="F34" s="32">
        <v>15.01</v>
      </c>
      <c r="G34" s="33">
        <v>14.57</v>
      </c>
      <c r="H34" s="33">
        <v>15.32</v>
      </c>
      <c r="I34" s="33">
        <v>14.24</v>
      </c>
      <c r="J34" s="34">
        <v>11.03</v>
      </c>
      <c r="K34" s="22"/>
      <c r="L34" s="22"/>
      <c r="M34" s="22"/>
      <c r="N34" s="22"/>
      <c r="O34" s="22"/>
      <c r="P34" s="22"/>
    </row>
    <row r="35" spans="1:16" ht="39" customHeight="1">
      <c r="A35" s="22"/>
      <c r="B35" s="35"/>
      <c r="C35" s="1148" t="s">
        <v>528</v>
      </c>
      <c r="D35" s="1149"/>
      <c r="E35" s="1150"/>
      <c r="F35" s="36">
        <v>6.45</v>
      </c>
      <c r="G35" s="37">
        <v>6.22</v>
      </c>
      <c r="H35" s="37">
        <v>5.44</v>
      </c>
      <c r="I35" s="37">
        <v>8.34</v>
      </c>
      <c r="J35" s="38">
        <v>6.29</v>
      </c>
      <c r="K35" s="22"/>
      <c r="L35" s="22"/>
      <c r="M35" s="22"/>
      <c r="N35" s="22"/>
      <c r="O35" s="22"/>
      <c r="P35" s="22"/>
    </row>
    <row r="36" spans="1:16" ht="39" customHeight="1">
      <c r="A36" s="22"/>
      <c r="B36" s="35"/>
      <c r="C36" s="1148" t="s">
        <v>529</v>
      </c>
      <c r="D36" s="1149"/>
      <c r="E36" s="1150"/>
      <c r="F36" s="36">
        <v>2.8</v>
      </c>
      <c r="G36" s="37">
        <v>2.81</v>
      </c>
      <c r="H36" s="37">
        <v>2.67</v>
      </c>
      <c r="I36" s="37">
        <v>3.6</v>
      </c>
      <c r="J36" s="38">
        <v>4.3</v>
      </c>
      <c r="K36" s="22"/>
      <c r="L36" s="22"/>
      <c r="M36" s="22"/>
      <c r="N36" s="22"/>
      <c r="O36" s="22"/>
      <c r="P36" s="22"/>
    </row>
    <row r="37" spans="1:16" ht="39" customHeight="1">
      <c r="A37" s="22"/>
      <c r="B37" s="35"/>
      <c r="C37" s="1148" t="s">
        <v>530</v>
      </c>
      <c r="D37" s="1149"/>
      <c r="E37" s="1150"/>
      <c r="F37" s="36">
        <v>0.03</v>
      </c>
      <c r="G37" s="37">
        <v>0.03</v>
      </c>
      <c r="H37" s="37">
        <v>0.04</v>
      </c>
      <c r="I37" s="37">
        <v>0.06</v>
      </c>
      <c r="J37" s="38">
        <v>0.09</v>
      </c>
      <c r="K37" s="22"/>
      <c r="L37" s="22"/>
      <c r="M37" s="22"/>
      <c r="N37" s="22"/>
      <c r="O37" s="22"/>
      <c r="P37" s="22"/>
    </row>
    <row r="38" spans="1:16" ht="39" customHeight="1">
      <c r="A38" s="22"/>
      <c r="B38" s="35"/>
      <c r="C38" s="1148" t="s">
        <v>531</v>
      </c>
      <c r="D38" s="1149"/>
      <c r="E38" s="1150"/>
      <c r="F38" s="36">
        <v>0.03</v>
      </c>
      <c r="G38" s="37">
        <v>0</v>
      </c>
      <c r="H38" s="37">
        <v>0.03</v>
      </c>
      <c r="I38" s="37">
        <v>0.02</v>
      </c>
      <c r="J38" s="38">
        <v>0.08</v>
      </c>
      <c r="K38" s="22"/>
      <c r="L38" s="22"/>
      <c r="M38" s="22"/>
      <c r="N38" s="22"/>
      <c r="O38" s="22"/>
      <c r="P38" s="22"/>
    </row>
    <row r="39" spans="1:16" ht="39" customHeight="1">
      <c r="A39" s="22"/>
      <c r="B39" s="35"/>
      <c r="C39" s="1148" t="s">
        <v>532</v>
      </c>
      <c r="D39" s="1149"/>
      <c r="E39" s="1150"/>
      <c r="F39" s="36">
        <v>0.06</v>
      </c>
      <c r="G39" s="37">
        <v>7.0000000000000007E-2</v>
      </c>
      <c r="H39" s="37">
        <v>7.0000000000000007E-2</v>
      </c>
      <c r="I39" s="37">
        <v>7.0000000000000007E-2</v>
      </c>
      <c r="J39" s="38">
        <v>0.06</v>
      </c>
      <c r="K39" s="22"/>
      <c r="L39" s="22"/>
      <c r="M39" s="22"/>
      <c r="N39" s="22"/>
      <c r="O39" s="22"/>
      <c r="P39" s="22"/>
    </row>
    <row r="40" spans="1:16" ht="39" customHeight="1">
      <c r="A40" s="22"/>
      <c r="B40" s="35"/>
      <c r="C40" s="1148" t="s">
        <v>533</v>
      </c>
      <c r="D40" s="1149"/>
      <c r="E40" s="1150"/>
      <c r="F40" s="36">
        <v>0.01</v>
      </c>
      <c r="G40" s="37">
        <v>0.01</v>
      </c>
      <c r="H40" s="37">
        <v>0.02</v>
      </c>
      <c r="I40" s="37">
        <v>0.01</v>
      </c>
      <c r="J40" s="38">
        <v>0.01</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534</v>
      </c>
      <c r="D42" s="1149"/>
      <c r="E42" s="1150"/>
      <c r="F42" s="36" t="s">
        <v>481</v>
      </c>
      <c r="G42" s="37" t="s">
        <v>481</v>
      </c>
      <c r="H42" s="37" t="s">
        <v>481</v>
      </c>
      <c r="I42" s="37" t="s">
        <v>481</v>
      </c>
      <c r="J42" s="38" t="s">
        <v>481</v>
      </c>
      <c r="K42" s="22"/>
      <c r="L42" s="22"/>
      <c r="M42" s="22"/>
      <c r="N42" s="22"/>
      <c r="O42" s="22"/>
      <c r="P42" s="22"/>
    </row>
    <row r="43" spans="1:16" ht="39" customHeight="1" thickBot="1">
      <c r="A43" s="22"/>
      <c r="B43" s="40"/>
      <c r="C43" s="1151" t="s">
        <v>535</v>
      </c>
      <c r="D43" s="1152"/>
      <c r="E43" s="115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4" t="s">
        <v>11</v>
      </c>
      <c r="C45" s="1165"/>
      <c r="D45" s="58"/>
      <c r="E45" s="1170" t="s">
        <v>12</v>
      </c>
      <c r="F45" s="1170"/>
      <c r="G45" s="1170"/>
      <c r="H45" s="1170"/>
      <c r="I45" s="1170"/>
      <c r="J45" s="1171"/>
      <c r="K45" s="59">
        <v>1349</v>
      </c>
      <c r="L45" s="60">
        <v>1204</v>
      </c>
      <c r="M45" s="60">
        <v>1307</v>
      </c>
      <c r="N45" s="60">
        <v>1336</v>
      </c>
      <c r="O45" s="61">
        <v>1377</v>
      </c>
      <c r="P45" s="48"/>
      <c r="Q45" s="48"/>
      <c r="R45" s="48"/>
      <c r="S45" s="48"/>
      <c r="T45" s="48"/>
      <c r="U45" s="48"/>
    </row>
    <row r="46" spans="1:21" ht="30.75" customHeight="1">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c r="A48" s="48"/>
      <c r="B48" s="1166"/>
      <c r="C48" s="1167"/>
      <c r="D48" s="62"/>
      <c r="E48" s="1158" t="s">
        <v>15</v>
      </c>
      <c r="F48" s="1158"/>
      <c r="G48" s="1158"/>
      <c r="H48" s="1158"/>
      <c r="I48" s="1158"/>
      <c r="J48" s="1159"/>
      <c r="K48" s="63">
        <v>101</v>
      </c>
      <c r="L48" s="64">
        <v>113</v>
      </c>
      <c r="M48" s="64">
        <v>127</v>
      </c>
      <c r="N48" s="64">
        <v>125</v>
      </c>
      <c r="O48" s="65">
        <v>127</v>
      </c>
      <c r="P48" s="48"/>
      <c r="Q48" s="48"/>
      <c r="R48" s="48"/>
      <c r="S48" s="48"/>
      <c r="T48" s="48"/>
      <c r="U48" s="48"/>
    </row>
    <row r="49" spans="1:21" ht="30.75" customHeight="1">
      <c r="A49" s="48"/>
      <c r="B49" s="1166"/>
      <c r="C49" s="1167"/>
      <c r="D49" s="62"/>
      <c r="E49" s="1158" t="s">
        <v>16</v>
      </c>
      <c r="F49" s="1158"/>
      <c r="G49" s="1158"/>
      <c r="H49" s="1158"/>
      <c r="I49" s="1158"/>
      <c r="J49" s="1159"/>
      <c r="K49" s="63">
        <v>67</v>
      </c>
      <c r="L49" s="64">
        <v>70</v>
      </c>
      <c r="M49" s="64">
        <v>74</v>
      </c>
      <c r="N49" s="64">
        <v>77</v>
      </c>
      <c r="O49" s="65">
        <v>78</v>
      </c>
      <c r="P49" s="48"/>
      <c r="Q49" s="48"/>
      <c r="R49" s="48"/>
      <c r="S49" s="48"/>
      <c r="T49" s="48"/>
      <c r="U49" s="48"/>
    </row>
    <row r="50" spans="1:21" ht="30.75" customHeight="1">
      <c r="A50" s="48"/>
      <c r="B50" s="1166"/>
      <c r="C50" s="1167"/>
      <c r="D50" s="62"/>
      <c r="E50" s="1158" t="s">
        <v>17</v>
      </c>
      <c r="F50" s="1158"/>
      <c r="G50" s="1158"/>
      <c r="H50" s="1158"/>
      <c r="I50" s="1158"/>
      <c r="J50" s="1159"/>
      <c r="K50" s="63">
        <v>0</v>
      </c>
      <c r="L50" s="64">
        <v>0</v>
      </c>
      <c r="M50" s="64">
        <v>0</v>
      </c>
      <c r="N50" s="64" t="s">
        <v>481</v>
      </c>
      <c r="O50" s="65" t="s">
        <v>481</v>
      </c>
      <c r="P50" s="48"/>
      <c r="Q50" s="48"/>
      <c r="R50" s="48"/>
      <c r="S50" s="48"/>
      <c r="T50" s="48"/>
      <c r="U50" s="48"/>
    </row>
    <row r="51" spans="1:21" ht="30.75" customHeight="1">
      <c r="A51" s="48"/>
      <c r="B51" s="1168"/>
      <c r="C51" s="1169"/>
      <c r="D51" s="66"/>
      <c r="E51" s="1158" t="s">
        <v>18</v>
      </c>
      <c r="F51" s="1158"/>
      <c r="G51" s="1158"/>
      <c r="H51" s="1158"/>
      <c r="I51" s="1158"/>
      <c r="J51" s="1159"/>
      <c r="K51" s="63" t="s">
        <v>481</v>
      </c>
      <c r="L51" s="64" t="s">
        <v>481</v>
      </c>
      <c r="M51" s="64" t="s">
        <v>481</v>
      </c>
      <c r="N51" s="64" t="s">
        <v>481</v>
      </c>
      <c r="O51" s="65" t="s">
        <v>481</v>
      </c>
      <c r="P51" s="48"/>
      <c r="Q51" s="48"/>
      <c r="R51" s="48"/>
      <c r="S51" s="48"/>
      <c r="T51" s="48"/>
      <c r="U51" s="48"/>
    </row>
    <row r="52" spans="1:21" ht="30.75" customHeight="1">
      <c r="A52" s="48"/>
      <c r="B52" s="1156" t="s">
        <v>19</v>
      </c>
      <c r="C52" s="1157"/>
      <c r="D52" s="66"/>
      <c r="E52" s="1158" t="s">
        <v>20</v>
      </c>
      <c r="F52" s="1158"/>
      <c r="G52" s="1158"/>
      <c r="H52" s="1158"/>
      <c r="I52" s="1158"/>
      <c r="J52" s="1159"/>
      <c r="K52" s="63">
        <v>1326</v>
      </c>
      <c r="L52" s="64">
        <v>1302</v>
      </c>
      <c r="M52" s="64">
        <v>1399</v>
      </c>
      <c r="N52" s="64">
        <v>1371</v>
      </c>
      <c r="O52" s="65">
        <v>1419</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191</v>
      </c>
      <c r="L53" s="69">
        <v>85</v>
      </c>
      <c r="M53" s="69">
        <v>109</v>
      </c>
      <c r="N53" s="69">
        <v>167</v>
      </c>
      <c r="O53" s="70">
        <v>163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72" t="s">
        <v>24</v>
      </c>
      <c r="C41" s="1173"/>
      <c r="D41" s="81"/>
      <c r="E41" s="1178" t="s">
        <v>25</v>
      </c>
      <c r="F41" s="1178"/>
      <c r="G41" s="1178"/>
      <c r="H41" s="1179"/>
      <c r="I41" s="82">
        <v>12688</v>
      </c>
      <c r="J41" s="83">
        <v>12595</v>
      </c>
      <c r="K41" s="83">
        <v>12139</v>
      </c>
      <c r="L41" s="83">
        <v>12505</v>
      </c>
      <c r="M41" s="84">
        <v>12026</v>
      </c>
    </row>
    <row r="42" spans="2:13" ht="27.75" customHeight="1">
      <c r="B42" s="1174"/>
      <c r="C42" s="1175"/>
      <c r="D42" s="85"/>
      <c r="E42" s="1180" t="s">
        <v>26</v>
      </c>
      <c r="F42" s="1180"/>
      <c r="G42" s="1180"/>
      <c r="H42" s="1181"/>
      <c r="I42" s="86" t="s">
        <v>481</v>
      </c>
      <c r="J42" s="87" t="s">
        <v>481</v>
      </c>
      <c r="K42" s="87" t="s">
        <v>481</v>
      </c>
      <c r="L42" s="87" t="s">
        <v>481</v>
      </c>
      <c r="M42" s="88" t="s">
        <v>481</v>
      </c>
    </row>
    <row r="43" spans="2:13" ht="27.75" customHeight="1">
      <c r="B43" s="1174"/>
      <c r="C43" s="1175"/>
      <c r="D43" s="85"/>
      <c r="E43" s="1180" t="s">
        <v>27</v>
      </c>
      <c r="F43" s="1180"/>
      <c r="G43" s="1180"/>
      <c r="H43" s="1181"/>
      <c r="I43" s="86">
        <v>1499</v>
      </c>
      <c r="J43" s="87">
        <v>1492</v>
      </c>
      <c r="K43" s="87">
        <v>1551</v>
      </c>
      <c r="L43" s="87">
        <v>1579</v>
      </c>
      <c r="M43" s="88">
        <v>1547</v>
      </c>
    </row>
    <row r="44" spans="2:13" ht="27.75" customHeight="1">
      <c r="B44" s="1174"/>
      <c r="C44" s="1175"/>
      <c r="D44" s="85"/>
      <c r="E44" s="1180" t="s">
        <v>28</v>
      </c>
      <c r="F44" s="1180"/>
      <c r="G44" s="1180"/>
      <c r="H44" s="1181"/>
      <c r="I44" s="86">
        <v>468</v>
      </c>
      <c r="J44" s="87">
        <v>399</v>
      </c>
      <c r="K44" s="87">
        <v>354</v>
      </c>
      <c r="L44" s="87">
        <v>483</v>
      </c>
      <c r="M44" s="88">
        <v>638</v>
      </c>
    </row>
    <row r="45" spans="2:13" ht="27.75" customHeight="1">
      <c r="B45" s="1174"/>
      <c r="C45" s="1175"/>
      <c r="D45" s="85"/>
      <c r="E45" s="1180" t="s">
        <v>29</v>
      </c>
      <c r="F45" s="1180"/>
      <c r="G45" s="1180"/>
      <c r="H45" s="1181"/>
      <c r="I45" s="86">
        <v>695</v>
      </c>
      <c r="J45" s="87">
        <v>649</v>
      </c>
      <c r="K45" s="87">
        <v>255</v>
      </c>
      <c r="L45" s="87">
        <v>447</v>
      </c>
      <c r="M45" s="88">
        <v>215</v>
      </c>
    </row>
    <row r="46" spans="2:13" ht="27.75" customHeight="1">
      <c r="B46" s="1174"/>
      <c r="C46" s="1175"/>
      <c r="D46" s="89"/>
      <c r="E46" s="1180" t="s">
        <v>30</v>
      </c>
      <c r="F46" s="1180"/>
      <c r="G46" s="1180"/>
      <c r="H46" s="1181"/>
      <c r="I46" s="86" t="s">
        <v>481</v>
      </c>
      <c r="J46" s="87" t="s">
        <v>481</v>
      </c>
      <c r="K46" s="87" t="s">
        <v>481</v>
      </c>
      <c r="L46" s="87" t="s">
        <v>481</v>
      </c>
      <c r="M46" s="88" t="s">
        <v>481</v>
      </c>
    </row>
    <row r="47" spans="2:13" ht="27.75" customHeight="1">
      <c r="B47" s="1174"/>
      <c r="C47" s="1175"/>
      <c r="D47" s="90"/>
      <c r="E47" s="1182" t="s">
        <v>31</v>
      </c>
      <c r="F47" s="1183"/>
      <c r="G47" s="1183"/>
      <c r="H47" s="1184"/>
      <c r="I47" s="86" t="s">
        <v>481</v>
      </c>
      <c r="J47" s="87" t="s">
        <v>481</v>
      </c>
      <c r="K47" s="87" t="s">
        <v>481</v>
      </c>
      <c r="L47" s="87" t="s">
        <v>481</v>
      </c>
      <c r="M47" s="88" t="s">
        <v>481</v>
      </c>
    </row>
    <row r="48" spans="2:13" ht="27.75" customHeight="1">
      <c r="B48" s="1174"/>
      <c r="C48" s="1175"/>
      <c r="D48" s="85"/>
      <c r="E48" s="1180" t="s">
        <v>32</v>
      </c>
      <c r="F48" s="1180"/>
      <c r="G48" s="1180"/>
      <c r="H48" s="1181"/>
      <c r="I48" s="86" t="s">
        <v>481</v>
      </c>
      <c r="J48" s="87" t="s">
        <v>481</v>
      </c>
      <c r="K48" s="87" t="s">
        <v>481</v>
      </c>
      <c r="L48" s="87" t="s">
        <v>481</v>
      </c>
      <c r="M48" s="88" t="s">
        <v>481</v>
      </c>
    </row>
    <row r="49" spans="2:13" ht="27.75" customHeight="1">
      <c r="B49" s="1176"/>
      <c r="C49" s="1177"/>
      <c r="D49" s="85"/>
      <c r="E49" s="1180" t="s">
        <v>33</v>
      </c>
      <c r="F49" s="1180"/>
      <c r="G49" s="1180"/>
      <c r="H49" s="1181"/>
      <c r="I49" s="86" t="s">
        <v>481</v>
      </c>
      <c r="J49" s="87" t="s">
        <v>481</v>
      </c>
      <c r="K49" s="87" t="s">
        <v>481</v>
      </c>
      <c r="L49" s="87" t="s">
        <v>481</v>
      </c>
      <c r="M49" s="88" t="s">
        <v>481</v>
      </c>
    </row>
    <row r="50" spans="2:13" ht="27.75" customHeight="1">
      <c r="B50" s="1185" t="s">
        <v>34</v>
      </c>
      <c r="C50" s="1186"/>
      <c r="D50" s="91"/>
      <c r="E50" s="1180" t="s">
        <v>35</v>
      </c>
      <c r="F50" s="1180"/>
      <c r="G50" s="1180"/>
      <c r="H50" s="1181"/>
      <c r="I50" s="86">
        <v>9957</v>
      </c>
      <c r="J50" s="87">
        <v>10309</v>
      </c>
      <c r="K50" s="87">
        <v>10216</v>
      </c>
      <c r="L50" s="87">
        <v>10332</v>
      </c>
      <c r="M50" s="88">
        <v>10762</v>
      </c>
    </row>
    <row r="51" spans="2:13" ht="27.75" customHeight="1">
      <c r="B51" s="1174"/>
      <c r="C51" s="1175"/>
      <c r="D51" s="85"/>
      <c r="E51" s="1180" t="s">
        <v>36</v>
      </c>
      <c r="F51" s="1180"/>
      <c r="G51" s="1180"/>
      <c r="H51" s="1181"/>
      <c r="I51" s="86">
        <v>49</v>
      </c>
      <c r="J51" s="87">
        <v>42</v>
      </c>
      <c r="K51" s="87">
        <v>33</v>
      </c>
      <c r="L51" s="87">
        <v>24</v>
      </c>
      <c r="M51" s="88">
        <v>13</v>
      </c>
    </row>
    <row r="52" spans="2:13" ht="27.75" customHeight="1">
      <c r="B52" s="1176"/>
      <c r="C52" s="1177"/>
      <c r="D52" s="85"/>
      <c r="E52" s="1180" t="s">
        <v>37</v>
      </c>
      <c r="F52" s="1180"/>
      <c r="G52" s="1180"/>
      <c r="H52" s="1181"/>
      <c r="I52" s="86">
        <v>13920</v>
      </c>
      <c r="J52" s="87">
        <v>13896</v>
      </c>
      <c r="K52" s="87">
        <v>14289</v>
      </c>
      <c r="L52" s="87">
        <v>14016</v>
      </c>
      <c r="M52" s="88">
        <v>13906</v>
      </c>
    </row>
    <row r="53" spans="2:13" ht="27.75" customHeight="1" thickBot="1">
      <c r="B53" s="1187" t="s">
        <v>21</v>
      </c>
      <c r="C53" s="1188"/>
      <c r="D53" s="92"/>
      <c r="E53" s="1189" t="s">
        <v>38</v>
      </c>
      <c r="F53" s="1189"/>
      <c r="G53" s="1189"/>
      <c r="H53" s="1190"/>
      <c r="I53" s="93">
        <v>-8575</v>
      </c>
      <c r="J53" s="94">
        <v>-9113</v>
      </c>
      <c r="K53" s="94">
        <v>-10238</v>
      </c>
      <c r="L53" s="94">
        <v>-9358</v>
      </c>
      <c r="M53" s="95">
        <v>-10254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42333</v>
      </c>
      <c r="E3" s="118"/>
      <c r="F3" s="119">
        <v>50880</v>
      </c>
      <c r="G3" s="120"/>
      <c r="H3" s="121"/>
    </row>
    <row r="4" spans="1:8">
      <c r="A4" s="122"/>
      <c r="B4" s="123"/>
      <c r="C4" s="124"/>
      <c r="D4" s="125">
        <v>35700</v>
      </c>
      <c r="E4" s="126"/>
      <c r="F4" s="127">
        <v>26879</v>
      </c>
      <c r="G4" s="128"/>
      <c r="H4" s="129"/>
    </row>
    <row r="5" spans="1:8">
      <c r="A5" s="110" t="s">
        <v>515</v>
      </c>
      <c r="B5" s="115"/>
      <c r="C5" s="116"/>
      <c r="D5" s="117">
        <v>42355</v>
      </c>
      <c r="E5" s="118"/>
      <c r="F5" s="119">
        <v>63956</v>
      </c>
      <c r="G5" s="120"/>
      <c r="H5" s="121"/>
    </row>
    <row r="6" spans="1:8">
      <c r="A6" s="122"/>
      <c r="B6" s="123"/>
      <c r="C6" s="124"/>
      <c r="D6" s="125">
        <v>32950</v>
      </c>
      <c r="E6" s="126"/>
      <c r="F6" s="127">
        <v>29239</v>
      </c>
      <c r="G6" s="128"/>
      <c r="H6" s="129"/>
    </row>
    <row r="7" spans="1:8">
      <c r="A7" s="110" t="s">
        <v>516</v>
      </c>
      <c r="B7" s="115"/>
      <c r="C7" s="116"/>
      <c r="D7" s="117">
        <v>33938</v>
      </c>
      <c r="E7" s="118"/>
      <c r="F7" s="119">
        <v>66255</v>
      </c>
      <c r="G7" s="120"/>
      <c r="H7" s="121"/>
    </row>
    <row r="8" spans="1:8">
      <c r="A8" s="122"/>
      <c r="B8" s="123"/>
      <c r="C8" s="124"/>
      <c r="D8" s="125">
        <v>27216</v>
      </c>
      <c r="E8" s="126"/>
      <c r="F8" s="127">
        <v>31822</v>
      </c>
      <c r="G8" s="128"/>
      <c r="H8" s="129"/>
    </row>
    <row r="9" spans="1:8">
      <c r="A9" s="110" t="s">
        <v>517</v>
      </c>
      <c r="B9" s="115"/>
      <c r="C9" s="116"/>
      <c r="D9" s="117">
        <v>56005</v>
      </c>
      <c r="E9" s="118"/>
      <c r="F9" s="119">
        <v>54227</v>
      </c>
      <c r="G9" s="120"/>
      <c r="H9" s="121"/>
    </row>
    <row r="10" spans="1:8">
      <c r="A10" s="122"/>
      <c r="B10" s="123"/>
      <c r="C10" s="124"/>
      <c r="D10" s="125">
        <v>46248</v>
      </c>
      <c r="E10" s="126"/>
      <c r="F10" s="127">
        <v>29694</v>
      </c>
      <c r="G10" s="128"/>
      <c r="H10" s="129"/>
    </row>
    <row r="11" spans="1:8">
      <c r="A11" s="110" t="s">
        <v>518</v>
      </c>
      <c r="B11" s="115"/>
      <c r="C11" s="116"/>
      <c r="D11" s="117">
        <v>42095</v>
      </c>
      <c r="E11" s="118"/>
      <c r="F11" s="119">
        <v>57295</v>
      </c>
      <c r="G11" s="120"/>
      <c r="H11" s="121"/>
    </row>
    <row r="12" spans="1:8">
      <c r="A12" s="122"/>
      <c r="B12" s="123"/>
      <c r="C12" s="130"/>
      <c r="D12" s="125">
        <v>33113</v>
      </c>
      <c r="E12" s="126"/>
      <c r="F12" s="127">
        <v>32771</v>
      </c>
      <c r="G12" s="128"/>
      <c r="H12" s="129"/>
    </row>
    <row r="13" spans="1:8">
      <c r="A13" s="110"/>
      <c r="B13" s="115"/>
      <c r="C13" s="131"/>
      <c r="D13" s="132">
        <v>43345</v>
      </c>
      <c r="E13" s="133"/>
      <c r="F13" s="134">
        <v>58523</v>
      </c>
      <c r="G13" s="135"/>
      <c r="H13" s="121"/>
    </row>
    <row r="14" spans="1:8">
      <c r="A14" s="122"/>
      <c r="B14" s="123"/>
      <c r="C14" s="124"/>
      <c r="D14" s="125">
        <v>35045</v>
      </c>
      <c r="E14" s="126"/>
      <c r="F14" s="127">
        <v>30081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6.25</v>
      </c>
      <c r="C19" s="136">
        <f>ROUND(VALUE(SUBSTITUTE(実質収支比率等に係る経年分析!G$48,"▲","-")),2)</f>
        <v>5.95</v>
      </c>
      <c r="D19" s="136">
        <f>ROUND(VALUE(SUBSTITUTE(実質収支比率等に係る経年分析!H$48,"▲","-")),2)</f>
        <v>5.48</v>
      </c>
      <c r="E19" s="136">
        <f>ROUND(VALUE(SUBSTITUTE(実質収支比率等に係る経年分析!I$48,"▲","-")),2)</f>
        <v>8.3699999999999992</v>
      </c>
      <c r="F19" s="136">
        <f>ROUND(VALUE(SUBSTITUTE(実質収支比率等に係る経年分析!J$48,"▲","-")),2)</f>
        <v>6.38</v>
      </c>
    </row>
    <row r="20" spans="1:11">
      <c r="A20" s="136" t="s">
        <v>43</v>
      </c>
      <c r="B20" s="136">
        <f>ROUND(VALUE(SUBSTITUTE(実質収支比率等に係る経年分析!F$47,"▲","-")),2)</f>
        <v>24.12</v>
      </c>
      <c r="C20" s="136">
        <f>ROUND(VALUE(SUBSTITUTE(実質収支比率等に係る経年分析!G$47,"▲","-")),2)</f>
        <v>23.55</v>
      </c>
      <c r="D20" s="136">
        <f>ROUND(VALUE(SUBSTITUTE(実質収支比率等に係る経年分析!H$47,"▲","-")),2)</f>
        <v>21.11</v>
      </c>
      <c r="E20" s="136">
        <f>ROUND(VALUE(SUBSTITUTE(実質収支比率等に係る経年分析!I$47,"▲","-")),2)</f>
        <v>21.71</v>
      </c>
      <c r="F20" s="136">
        <f>ROUND(VALUE(SUBSTITUTE(実質収支比率等に係る経年分析!J$47,"▲","-")),2)</f>
        <v>23.55</v>
      </c>
    </row>
    <row r="21" spans="1:11">
      <c r="A21" s="136" t="s">
        <v>44</v>
      </c>
      <c r="B21" s="136">
        <f>IF(ISNUMBER(VALUE(SUBSTITUTE(実質収支比率等に係る経年分析!F$49,"▲","-"))),ROUND(VALUE(SUBSTITUTE(実質収支比率等に係る経年分析!F$49,"▲","-")),2),NA())</f>
        <v>0.87</v>
      </c>
      <c r="C21" s="136">
        <f>IF(ISNUMBER(VALUE(SUBSTITUTE(実質収支比率等に係る経年分析!G$49,"▲","-"))),ROUND(VALUE(SUBSTITUTE(実質収支比率等に係る経年分析!G$49,"▲","-")),2),NA())</f>
        <v>1.62</v>
      </c>
      <c r="D21" s="136">
        <f>IF(ISNUMBER(VALUE(SUBSTITUTE(実質収支比率等に係る経年分析!H$49,"▲","-"))),ROUND(VALUE(SUBSTITUTE(実質収支比率等に係る経年分析!H$49,"▲","-")),2),NA())</f>
        <v>-0.95</v>
      </c>
      <c r="E21" s="136">
        <f>IF(ISNUMBER(VALUE(SUBSTITUTE(実質収支比率等に係る経年分析!I$49,"▲","-"))),ROUND(VALUE(SUBSTITUTE(実質収支比率等に係る経年分析!I$49,"▲","-")),2),NA())</f>
        <v>6.43</v>
      </c>
      <c r="F21" s="136">
        <f>IF(ISNUMBER(VALUE(SUBSTITUTE(実質収支比率等に係る経年分析!J$49,"▲","-"))),ROUND(VALUE(SUBSTITUTE(実質収支比率等に係る経年分析!J$49,"▲","-")),2),NA())</f>
        <v>1.57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学校給食事業特別会計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0.08</v>
      </c>
    </row>
    <row r="33" spans="1:16">
      <c r="A33" s="137" t="str">
        <f>IF(連結実質赤字比率に係る赤字・黒字の構成分析!C$37="",NA(),連結実質赤字比率に係る赤字・黒字の構成分析!C$37)</f>
        <v>後期高齢者医療事業特別会計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0.09</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2.81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6.45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6.22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8.34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15.01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15.32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14.24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11.03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1326</v>
      </c>
      <c r="E42" s="138"/>
      <c r="F42" s="138"/>
      <c r="G42" s="138">
        <f>'実質公債費比率（分子）の構造'!L$52</f>
        <v>1302</v>
      </c>
      <c r="H42" s="138"/>
      <c r="I42" s="138"/>
      <c r="J42" s="138">
        <f>'実質公債費比率（分子）の構造'!M$52</f>
        <v>1399</v>
      </c>
      <c r="K42" s="138"/>
      <c r="L42" s="138"/>
      <c r="M42" s="138">
        <f>'実質公債費比率（分子）の構造'!N$52</f>
        <v>1371</v>
      </c>
      <c r="N42" s="138"/>
      <c r="O42" s="138"/>
      <c r="P42" s="138">
        <f>'実質公債費比率（分子）の構造'!O$52</f>
        <v>1419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67</v>
      </c>
      <c r="C45" s="138"/>
      <c r="D45" s="138"/>
      <c r="E45" s="138">
        <f>'実質公債費比率（分子）の構造'!L$49</f>
        <v>70</v>
      </c>
      <c r="F45" s="138"/>
      <c r="G45" s="138"/>
      <c r="H45" s="138">
        <f>'実質公債費比率（分子）の構造'!M$49</f>
        <v>74</v>
      </c>
      <c r="I45" s="138"/>
      <c r="J45" s="138"/>
      <c r="K45" s="138">
        <f>'実質公債費比率（分子）の構造'!N$49</f>
        <v>77</v>
      </c>
      <c r="L45" s="138"/>
      <c r="M45" s="138"/>
      <c r="N45" s="138">
        <f>'実質公債費比率（分子）の構造'!O$49</f>
        <v>78</v>
      </c>
      <c r="O45" s="138"/>
      <c r="P45" s="138"/>
    </row>
    <row r="46" spans="1:16">
      <c r="A46" s="138" t="s">
        <v>55</v>
      </c>
      <c r="B46" s="138">
        <f>'実質公債費比率（分子）の構造'!K$48</f>
        <v>101</v>
      </c>
      <c r="C46" s="138"/>
      <c r="D46" s="138"/>
      <c r="E46" s="138">
        <f>'実質公債費比率（分子）の構造'!L$48</f>
        <v>113</v>
      </c>
      <c r="F46" s="138"/>
      <c r="G46" s="138"/>
      <c r="H46" s="138">
        <f>'実質公債費比率（分子）の構造'!M$48</f>
        <v>127</v>
      </c>
      <c r="I46" s="138"/>
      <c r="J46" s="138"/>
      <c r="K46" s="138">
        <f>'実質公債費比率（分子）の構造'!N$48</f>
        <v>125</v>
      </c>
      <c r="L46" s="138"/>
      <c r="M46" s="138"/>
      <c r="N46" s="138">
        <f>'実質公債費比率（分子）の構造'!O$48</f>
        <v>127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1349</v>
      </c>
      <c r="C49" s="138"/>
      <c r="D49" s="138"/>
      <c r="E49" s="138">
        <f>'実質公債費比率（分子）の構造'!L$45</f>
        <v>1204</v>
      </c>
      <c r="F49" s="138"/>
      <c r="G49" s="138"/>
      <c r="H49" s="138">
        <f>'実質公債費比率（分子）の構造'!M$45</f>
        <v>1307</v>
      </c>
      <c r="I49" s="138"/>
      <c r="J49" s="138"/>
      <c r="K49" s="138">
        <f>'実質公債費比率（分子）の構造'!N$45</f>
        <v>1336</v>
      </c>
      <c r="L49" s="138"/>
      <c r="M49" s="138"/>
      <c r="N49" s="138">
        <f>'実質公債費比率（分子）の構造'!O$45</f>
        <v>1377</v>
      </c>
      <c r="O49" s="138"/>
      <c r="P49" s="138"/>
    </row>
    <row r="50" spans="1:16">
      <c r="A50" s="138" t="s">
        <v>59</v>
      </c>
      <c r="B50" s="138" t="e">
        <f>NA()</f>
        <v>#N/A</v>
      </c>
      <c r="C50" s="138">
        <f>IF(ISNUMBER('実質公債費比率（分子）の構造'!K$53),'実質公債費比率（分子）の構造'!K$53,NA())</f>
        <v>191</v>
      </c>
      <c r="D50" s="138" t="e">
        <f>NA()</f>
        <v>#N/A</v>
      </c>
      <c r="E50" s="138" t="e">
        <f>NA()</f>
        <v>#N/A</v>
      </c>
      <c r="F50" s="138">
        <f>IF(ISNUMBER('実質公債費比率（分子）の構造'!L$53),'実質公債費比率（分子）の構造'!L$53,NA())</f>
        <v>85</v>
      </c>
      <c r="G50" s="138" t="e">
        <f>NA()</f>
        <v>#N/A</v>
      </c>
      <c r="H50" s="138" t="e">
        <f>NA()</f>
        <v>#N/A</v>
      </c>
      <c r="I50" s="138">
        <f>IF(ISNUMBER('実質公債費比率（分子）の構造'!M$53),'実質公債費比率（分子）の構造'!M$53,NA())</f>
        <v>109</v>
      </c>
      <c r="J50" s="138" t="e">
        <f>NA()</f>
        <v>#N/A</v>
      </c>
      <c r="K50" s="138" t="e">
        <f>NA()</f>
        <v>#N/A</v>
      </c>
      <c r="L50" s="138">
        <f>IF(ISNUMBER('実質公債費比率（分子）の構造'!N$53),'実質公債費比率（分子）の構造'!N$53,NA())</f>
        <v>167</v>
      </c>
      <c r="M50" s="138" t="e">
        <f>NA()</f>
        <v>#N/A</v>
      </c>
      <c r="N50" s="138" t="e">
        <f>NA()</f>
        <v>#N/A</v>
      </c>
      <c r="O50" s="138">
        <f>IF(ISNUMBER('実質公債費比率（分子）の構造'!O$53),'実質公債費比率（分子）の構造'!O$53,NA())</f>
        <v>163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13920</v>
      </c>
      <c r="E56" s="137"/>
      <c r="F56" s="137"/>
      <c r="G56" s="137">
        <f>'将来負担比率（分子）の構造'!J$52</f>
        <v>13896</v>
      </c>
      <c r="H56" s="137"/>
      <c r="I56" s="137"/>
      <c r="J56" s="137">
        <f>'将来負担比率（分子）の構造'!K$52</f>
        <v>14289</v>
      </c>
      <c r="K56" s="137"/>
      <c r="L56" s="137"/>
      <c r="M56" s="137">
        <f>'将来負担比率（分子）の構造'!L$52</f>
        <v>14016</v>
      </c>
      <c r="N56" s="137"/>
      <c r="O56" s="137"/>
      <c r="P56" s="137">
        <f>'将来負担比率（分子）の構造'!M$52</f>
        <v>13906</v>
      </c>
    </row>
    <row r="57" spans="1:16">
      <c r="A57" s="137" t="s">
        <v>36</v>
      </c>
      <c r="B57" s="137"/>
      <c r="C57" s="137"/>
      <c r="D57" s="137">
        <f>'将来負担比率（分子）の構造'!I$51</f>
        <v>49</v>
      </c>
      <c r="E57" s="137"/>
      <c r="F57" s="137"/>
      <c r="G57" s="137">
        <f>'将来負担比率（分子）の構造'!J$51</f>
        <v>42</v>
      </c>
      <c r="H57" s="137"/>
      <c r="I57" s="137"/>
      <c r="J57" s="137">
        <f>'将来負担比率（分子）の構造'!K$51</f>
        <v>33</v>
      </c>
      <c r="K57" s="137"/>
      <c r="L57" s="137"/>
      <c r="M57" s="137">
        <f>'将来負担比率（分子）の構造'!L$51</f>
        <v>24</v>
      </c>
      <c r="N57" s="137"/>
      <c r="O57" s="137"/>
      <c r="P57" s="137">
        <f>'将来負担比率（分子）の構造'!M$51</f>
        <v>13</v>
      </c>
    </row>
    <row r="58" spans="1:16">
      <c r="A58" s="137" t="s">
        <v>35</v>
      </c>
      <c r="B58" s="137"/>
      <c r="C58" s="137"/>
      <c r="D58" s="137">
        <f>'将来負担比率（分子）の構造'!I$50</f>
        <v>9957</v>
      </c>
      <c r="E58" s="137"/>
      <c r="F58" s="137"/>
      <c r="G58" s="137">
        <f>'将来負担比率（分子）の構造'!J$50</f>
        <v>10309</v>
      </c>
      <c r="H58" s="137"/>
      <c r="I58" s="137"/>
      <c r="J58" s="137">
        <f>'将来負担比率（分子）の構造'!K$50</f>
        <v>10216</v>
      </c>
      <c r="K58" s="137"/>
      <c r="L58" s="137"/>
      <c r="M58" s="137">
        <f>'将来負担比率（分子）の構造'!L$50</f>
        <v>10332</v>
      </c>
      <c r="N58" s="137"/>
      <c r="O58" s="137"/>
      <c r="P58" s="137">
        <f>'将来負担比率（分子）の構造'!M$50</f>
        <v>10762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695</v>
      </c>
      <c r="C62" s="137"/>
      <c r="D62" s="137"/>
      <c r="E62" s="137">
        <f>'将来負担比率（分子）の構造'!J$45</f>
        <v>649</v>
      </c>
      <c r="F62" s="137"/>
      <c r="G62" s="137"/>
      <c r="H62" s="137">
        <f>'将来負担比率（分子）の構造'!K$45</f>
        <v>255</v>
      </c>
      <c r="I62" s="137"/>
      <c r="J62" s="137"/>
      <c r="K62" s="137">
        <f>'将来負担比率（分子）の構造'!L$45</f>
        <v>447</v>
      </c>
      <c r="L62" s="137"/>
      <c r="M62" s="137"/>
      <c r="N62" s="137">
        <f>'将来負担比率（分子）の構造'!M$45</f>
        <v>215</v>
      </c>
      <c r="O62" s="137"/>
      <c r="P62" s="137"/>
    </row>
    <row r="63" spans="1:16">
      <c r="A63" s="137" t="s">
        <v>28</v>
      </c>
      <c r="B63" s="137">
        <f>'将来負担比率（分子）の構造'!I$44</f>
        <v>468</v>
      </c>
      <c r="C63" s="137"/>
      <c r="D63" s="137"/>
      <c r="E63" s="137">
        <f>'将来負担比率（分子）の構造'!J$44</f>
        <v>399</v>
      </c>
      <c r="F63" s="137"/>
      <c r="G63" s="137"/>
      <c r="H63" s="137">
        <f>'将来負担比率（分子）の構造'!K$44</f>
        <v>354</v>
      </c>
      <c r="I63" s="137"/>
      <c r="J63" s="137"/>
      <c r="K63" s="137">
        <f>'将来負担比率（分子）の構造'!L$44</f>
        <v>483</v>
      </c>
      <c r="L63" s="137"/>
      <c r="M63" s="137"/>
      <c r="N63" s="137">
        <f>'将来負担比率（分子）の構造'!M$44</f>
        <v>638</v>
      </c>
      <c r="O63" s="137"/>
      <c r="P63" s="137"/>
    </row>
    <row r="64" spans="1:16">
      <c r="A64" s="137" t="s">
        <v>27</v>
      </c>
      <c r="B64" s="137">
        <f>'将来負担比率（分子）の構造'!I$43</f>
        <v>1499</v>
      </c>
      <c r="C64" s="137"/>
      <c r="D64" s="137"/>
      <c r="E64" s="137">
        <f>'将来負担比率（分子）の構造'!J$43</f>
        <v>1492</v>
      </c>
      <c r="F64" s="137"/>
      <c r="G64" s="137"/>
      <c r="H64" s="137">
        <f>'将来負担比率（分子）の構造'!K$43</f>
        <v>1551</v>
      </c>
      <c r="I64" s="137"/>
      <c r="J64" s="137"/>
      <c r="K64" s="137">
        <f>'将来負担比率（分子）の構造'!L$43</f>
        <v>1579</v>
      </c>
      <c r="L64" s="137"/>
      <c r="M64" s="137"/>
      <c r="N64" s="137">
        <f>'将来負担比率（分子）の構造'!M$43</f>
        <v>1547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12688</v>
      </c>
      <c r="C66" s="137"/>
      <c r="D66" s="137"/>
      <c r="E66" s="137">
        <f>'将来負担比率（分子）の構造'!J$41</f>
        <v>12595</v>
      </c>
      <c r="F66" s="137"/>
      <c r="G66" s="137"/>
      <c r="H66" s="137">
        <f>'将来負担比率（分子）の構造'!K$41</f>
        <v>12139</v>
      </c>
      <c r="I66" s="137"/>
      <c r="J66" s="137"/>
      <c r="K66" s="137">
        <f>'将来負担比率（分子）の構造'!L$41</f>
        <v>12505</v>
      </c>
      <c r="L66" s="137"/>
      <c r="M66" s="137"/>
      <c r="N66" s="137">
        <f>'将来負担比率（分子）の構造'!M$41</f>
        <v>12026</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209</v>
      </c>
      <c r="C5" s="582"/>
      <c r="D5" s="582"/>
      <c r="E5" s="582"/>
      <c r="F5" s="582"/>
      <c r="G5" s="582"/>
      <c r="H5" s="582"/>
      <c r="I5" s="582"/>
      <c r="J5" s="582"/>
      <c r="K5" s="582"/>
      <c r="L5" s="582"/>
      <c r="M5" s="582"/>
      <c r="N5" s="582"/>
      <c r="O5" s="582"/>
      <c r="P5" s="582"/>
      <c r="Q5" s="583"/>
      <c r="R5" s="584">
        <v>6945435</v>
      </c>
      <c r="S5" s="585"/>
      <c r="T5" s="585"/>
      <c r="U5" s="585"/>
      <c r="V5" s="585"/>
      <c r="W5" s="585"/>
      <c r="X5" s="585"/>
      <c r="Y5" s="586"/>
      <c r="Z5" s="587">
        <v>39.1</v>
      </c>
      <c r="AA5" s="587"/>
      <c r="AB5" s="587"/>
      <c r="AC5" s="587"/>
      <c r="AD5" s="588">
        <v>6945435</v>
      </c>
      <c r="AE5" s="588"/>
      <c r="AF5" s="588"/>
      <c r="AG5" s="588"/>
      <c r="AH5" s="588"/>
      <c r="AI5" s="588"/>
      <c r="AJ5" s="588"/>
      <c r="AK5" s="588"/>
      <c r="AL5" s="589">
        <v>67.3</v>
      </c>
      <c r="AM5" s="590"/>
      <c r="AN5" s="590"/>
      <c r="AO5" s="591"/>
      <c r="AP5" s="581" t="s">
        <v>210</v>
      </c>
      <c r="AQ5" s="582"/>
      <c r="AR5" s="582"/>
      <c r="AS5" s="582"/>
      <c r="AT5" s="582"/>
      <c r="AU5" s="582"/>
      <c r="AV5" s="582"/>
      <c r="AW5" s="582"/>
      <c r="AX5" s="582"/>
      <c r="AY5" s="582"/>
      <c r="AZ5" s="582"/>
      <c r="BA5" s="582"/>
      <c r="BB5" s="582"/>
      <c r="BC5" s="582"/>
      <c r="BD5" s="582"/>
      <c r="BE5" s="582"/>
      <c r="BF5" s="583"/>
      <c r="BG5" s="595">
        <v>6945435</v>
      </c>
      <c r="BH5" s="596"/>
      <c r="BI5" s="596"/>
      <c r="BJ5" s="596"/>
      <c r="BK5" s="596"/>
      <c r="BL5" s="596"/>
      <c r="BM5" s="596"/>
      <c r="BN5" s="597"/>
      <c r="BO5" s="598">
        <v>100</v>
      </c>
      <c r="BP5" s="598"/>
      <c r="BQ5" s="598"/>
      <c r="BR5" s="598"/>
      <c r="BS5" s="599" t="s">
        <v>211</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203</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c r="B6" s="592" t="s">
        <v>215</v>
      </c>
      <c r="C6" s="593"/>
      <c r="D6" s="593"/>
      <c r="E6" s="593"/>
      <c r="F6" s="593"/>
      <c r="G6" s="593"/>
      <c r="H6" s="593"/>
      <c r="I6" s="593"/>
      <c r="J6" s="593"/>
      <c r="K6" s="593"/>
      <c r="L6" s="593"/>
      <c r="M6" s="593"/>
      <c r="N6" s="593"/>
      <c r="O6" s="593"/>
      <c r="P6" s="593"/>
      <c r="Q6" s="594"/>
      <c r="R6" s="595">
        <v>189115</v>
      </c>
      <c r="S6" s="596"/>
      <c r="T6" s="596"/>
      <c r="U6" s="596"/>
      <c r="V6" s="596"/>
      <c r="W6" s="596"/>
      <c r="X6" s="596"/>
      <c r="Y6" s="597"/>
      <c r="Z6" s="598">
        <v>1.1000000000000001</v>
      </c>
      <c r="AA6" s="598"/>
      <c r="AB6" s="598"/>
      <c r="AC6" s="598"/>
      <c r="AD6" s="599">
        <v>189115</v>
      </c>
      <c r="AE6" s="599"/>
      <c r="AF6" s="599"/>
      <c r="AG6" s="599"/>
      <c r="AH6" s="599"/>
      <c r="AI6" s="599"/>
      <c r="AJ6" s="599"/>
      <c r="AK6" s="599"/>
      <c r="AL6" s="600">
        <v>1.8</v>
      </c>
      <c r="AM6" s="601"/>
      <c r="AN6" s="601"/>
      <c r="AO6" s="602"/>
      <c r="AP6" s="592" t="s">
        <v>216</v>
      </c>
      <c r="AQ6" s="593"/>
      <c r="AR6" s="593"/>
      <c r="AS6" s="593"/>
      <c r="AT6" s="593"/>
      <c r="AU6" s="593"/>
      <c r="AV6" s="593"/>
      <c r="AW6" s="593"/>
      <c r="AX6" s="593"/>
      <c r="AY6" s="593"/>
      <c r="AZ6" s="593"/>
      <c r="BA6" s="593"/>
      <c r="BB6" s="593"/>
      <c r="BC6" s="593"/>
      <c r="BD6" s="593"/>
      <c r="BE6" s="593"/>
      <c r="BF6" s="594"/>
      <c r="BG6" s="595">
        <v>6945435</v>
      </c>
      <c r="BH6" s="596"/>
      <c r="BI6" s="596"/>
      <c r="BJ6" s="596"/>
      <c r="BK6" s="596"/>
      <c r="BL6" s="596"/>
      <c r="BM6" s="596"/>
      <c r="BN6" s="597"/>
      <c r="BO6" s="598">
        <v>100</v>
      </c>
      <c r="BP6" s="598"/>
      <c r="BQ6" s="598"/>
      <c r="BR6" s="598"/>
      <c r="BS6" s="599" t="s">
        <v>211</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146103</v>
      </c>
      <c r="CS6" s="596"/>
      <c r="CT6" s="596"/>
      <c r="CU6" s="596"/>
      <c r="CV6" s="596"/>
      <c r="CW6" s="596"/>
      <c r="CX6" s="596"/>
      <c r="CY6" s="597"/>
      <c r="CZ6" s="598">
        <v>0.9</v>
      </c>
      <c r="DA6" s="598"/>
      <c r="DB6" s="598"/>
      <c r="DC6" s="598"/>
      <c r="DD6" s="604" t="s">
        <v>211</v>
      </c>
      <c r="DE6" s="596"/>
      <c r="DF6" s="596"/>
      <c r="DG6" s="596"/>
      <c r="DH6" s="596"/>
      <c r="DI6" s="596"/>
      <c r="DJ6" s="596"/>
      <c r="DK6" s="596"/>
      <c r="DL6" s="596"/>
      <c r="DM6" s="596"/>
      <c r="DN6" s="596"/>
      <c r="DO6" s="596"/>
      <c r="DP6" s="597"/>
      <c r="DQ6" s="604">
        <v>145908</v>
      </c>
      <c r="DR6" s="596"/>
      <c r="DS6" s="596"/>
      <c r="DT6" s="596"/>
      <c r="DU6" s="596"/>
      <c r="DV6" s="596"/>
      <c r="DW6" s="596"/>
      <c r="DX6" s="596"/>
      <c r="DY6" s="596"/>
      <c r="DZ6" s="596"/>
      <c r="EA6" s="596"/>
      <c r="EB6" s="596"/>
      <c r="EC6" s="605"/>
    </row>
    <row r="7" spans="2:143" ht="11.25" customHeight="1">
      <c r="B7" s="592" t="s">
        <v>218</v>
      </c>
      <c r="C7" s="593"/>
      <c r="D7" s="593"/>
      <c r="E7" s="593"/>
      <c r="F7" s="593"/>
      <c r="G7" s="593"/>
      <c r="H7" s="593"/>
      <c r="I7" s="593"/>
      <c r="J7" s="593"/>
      <c r="K7" s="593"/>
      <c r="L7" s="593"/>
      <c r="M7" s="593"/>
      <c r="N7" s="593"/>
      <c r="O7" s="593"/>
      <c r="P7" s="593"/>
      <c r="Q7" s="594"/>
      <c r="R7" s="595">
        <v>10317</v>
      </c>
      <c r="S7" s="596"/>
      <c r="T7" s="596"/>
      <c r="U7" s="596"/>
      <c r="V7" s="596"/>
      <c r="W7" s="596"/>
      <c r="X7" s="596"/>
      <c r="Y7" s="597"/>
      <c r="Z7" s="598">
        <v>0.1</v>
      </c>
      <c r="AA7" s="598"/>
      <c r="AB7" s="598"/>
      <c r="AC7" s="598"/>
      <c r="AD7" s="599">
        <v>10317</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3235151</v>
      </c>
      <c r="BH7" s="596"/>
      <c r="BI7" s="596"/>
      <c r="BJ7" s="596"/>
      <c r="BK7" s="596"/>
      <c r="BL7" s="596"/>
      <c r="BM7" s="596"/>
      <c r="BN7" s="597"/>
      <c r="BO7" s="598">
        <v>46.6</v>
      </c>
      <c r="BP7" s="598"/>
      <c r="BQ7" s="598"/>
      <c r="BR7" s="598"/>
      <c r="BS7" s="599" t="s">
        <v>211</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2080381</v>
      </c>
      <c r="CS7" s="596"/>
      <c r="CT7" s="596"/>
      <c r="CU7" s="596"/>
      <c r="CV7" s="596"/>
      <c r="CW7" s="596"/>
      <c r="CX7" s="596"/>
      <c r="CY7" s="597"/>
      <c r="CZ7" s="598">
        <v>12.4</v>
      </c>
      <c r="DA7" s="598"/>
      <c r="DB7" s="598"/>
      <c r="DC7" s="598"/>
      <c r="DD7" s="604">
        <v>108167</v>
      </c>
      <c r="DE7" s="596"/>
      <c r="DF7" s="596"/>
      <c r="DG7" s="596"/>
      <c r="DH7" s="596"/>
      <c r="DI7" s="596"/>
      <c r="DJ7" s="596"/>
      <c r="DK7" s="596"/>
      <c r="DL7" s="596"/>
      <c r="DM7" s="596"/>
      <c r="DN7" s="596"/>
      <c r="DO7" s="596"/>
      <c r="DP7" s="597"/>
      <c r="DQ7" s="604">
        <v>1765904</v>
      </c>
      <c r="DR7" s="596"/>
      <c r="DS7" s="596"/>
      <c r="DT7" s="596"/>
      <c r="DU7" s="596"/>
      <c r="DV7" s="596"/>
      <c r="DW7" s="596"/>
      <c r="DX7" s="596"/>
      <c r="DY7" s="596"/>
      <c r="DZ7" s="596"/>
      <c r="EA7" s="596"/>
      <c r="EB7" s="596"/>
      <c r="EC7" s="605"/>
    </row>
    <row r="8" spans="2:143" ht="11.25" customHeight="1">
      <c r="B8" s="592" t="s">
        <v>221</v>
      </c>
      <c r="C8" s="593"/>
      <c r="D8" s="593"/>
      <c r="E8" s="593"/>
      <c r="F8" s="593"/>
      <c r="G8" s="593"/>
      <c r="H8" s="593"/>
      <c r="I8" s="593"/>
      <c r="J8" s="593"/>
      <c r="K8" s="593"/>
      <c r="L8" s="593"/>
      <c r="M8" s="593"/>
      <c r="N8" s="593"/>
      <c r="O8" s="593"/>
      <c r="P8" s="593"/>
      <c r="Q8" s="594"/>
      <c r="R8" s="595">
        <v>26328</v>
      </c>
      <c r="S8" s="596"/>
      <c r="T8" s="596"/>
      <c r="U8" s="596"/>
      <c r="V8" s="596"/>
      <c r="W8" s="596"/>
      <c r="X8" s="596"/>
      <c r="Y8" s="597"/>
      <c r="Z8" s="598">
        <v>0.1</v>
      </c>
      <c r="AA8" s="598"/>
      <c r="AB8" s="598"/>
      <c r="AC8" s="598"/>
      <c r="AD8" s="599">
        <v>26328</v>
      </c>
      <c r="AE8" s="599"/>
      <c r="AF8" s="599"/>
      <c r="AG8" s="599"/>
      <c r="AH8" s="599"/>
      <c r="AI8" s="599"/>
      <c r="AJ8" s="599"/>
      <c r="AK8" s="599"/>
      <c r="AL8" s="600">
        <v>0.3</v>
      </c>
      <c r="AM8" s="601"/>
      <c r="AN8" s="601"/>
      <c r="AO8" s="602"/>
      <c r="AP8" s="592" t="s">
        <v>222</v>
      </c>
      <c r="AQ8" s="593"/>
      <c r="AR8" s="593"/>
      <c r="AS8" s="593"/>
      <c r="AT8" s="593"/>
      <c r="AU8" s="593"/>
      <c r="AV8" s="593"/>
      <c r="AW8" s="593"/>
      <c r="AX8" s="593"/>
      <c r="AY8" s="593"/>
      <c r="AZ8" s="593"/>
      <c r="BA8" s="593"/>
      <c r="BB8" s="593"/>
      <c r="BC8" s="593"/>
      <c r="BD8" s="593"/>
      <c r="BE8" s="593"/>
      <c r="BF8" s="594"/>
      <c r="BG8" s="595">
        <v>92157</v>
      </c>
      <c r="BH8" s="596"/>
      <c r="BI8" s="596"/>
      <c r="BJ8" s="596"/>
      <c r="BK8" s="596"/>
      <c r="BL8" s="596"/>
      <c r="BM8" s="596"/>
      <c r="BN8" s="597"/>
      <c r="BO8" s="598">
        <v>1.3</v>
      </c>
      <c r="BP8" s="598"/>
      <c r="BQ8" s="598"/>
      <c r="BR8" s="598"/>
      <c r="BS8" s="604" t="s">
        <v>113</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6219084</v>
      </c>
      <c r="CS8" s="596"/>
      <c r="CT8" s="596"/>
      <c r="CU8" s="596"/>
      <c r="CV8" s="596"/>
      <c r="CW8" s="596"/>
      <c r="CX8" s="596"/>
      <c r="CY8" s="597"/>
      <c r="CZ8" s="598">
        <v>37</v>
      </c>
      <c r="DA8" s="598"/>
      <c r="DB8" s="598"/>
      <c r="DC8" s="598"/>
      <c r="DD8" s="604">
        <v>150557</v>
      </c>
      <c r="DE8" s="596"/>
      <c r="DF8" s="596"/>
      <c r="DG8" s="596"/>
      <c r="DH8" s="596"/>
      <c r="DI8" s="596"/>
      <c r="DJ8" s="596"/>
      <c r="DK8" s="596"/>
      <c r="DL8" s="596"/>
      <c r="DM8" s="596"/>
      <c r="DN8" s="596"/>
      <c r="DO8" s="596"/>
      <c r="DP8" s="597"/>
      <c r="DQ8" s="604">
        <v>3284815</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13411</v>
      </c>
      <c r="S9" s="596"/>
      <c r="T9" s="596"/>
      <c r="U9" s="596"/>
      <c r="V9" s="596"/>
      <c r="W9" s="596"/>
      <c r="X9" s="596"/>
      <c r="Y9" s="597"/>
      <c r="Z9" s="598">
        <v>0.1</v>
      </c>
      <c r="AA9" s="598"/>
      <c r="AB9" s="598"/>
      <c r="AC9" s="598"/>
      <c r="AD9" s="599">
        <v>13411</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2730615</v>
      </c>
      <c r="BH9" s="596"/>
      <c r="BI9" s="596"/>
      <c r="BJ9" s="596"/>
      <c r="BK9" s="596"/>
      <c r="BL9" s="596"/>
      <c r="BM9" s="596"/>
      <c r="BN9" s="597"/>
      <c r="BO9" s="598">
        <v>39.299999999999997</v>
      </c>
      <c r="BP9" s="598"/>
      <c r="BQ9" s="598"/>
      <c r="BR9" s="598"/>
      <c r="BS9" s="604" t="s">
        <v>113</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1369430</v>
      </c>
      <c r="CS9" s="596"/>
      <c r="CT9" s="596"/>
      <c r="CU9" s="596"/>
      <c r="CV9" s="596"/>
      <c r="CW9" s="596"/>
      <c r="CX9" s="596"/>
      <c r="CY9" s="597"/>
      <c r="CZ9" s="598">
        <v>8.1</v>
      </c>
      <c r="DA9" s="598"/>
      <c r="DB9" s="598"/>
      <c r="DC9" s="598"/>
      <c r="DD9" s="604">
        <v>107621</v>
      </c>
      <c r="DE9" s="596"/>
      <c r="DF9" s="596"/>
      <c r="DG9" s="596"/>
      <c r="DH9" s="596"/>
      <c r="DI9" s="596"/>
      <c r="DJ9" s="596"/>
      <c r="DK9" s="596"/>
      <c r="DL9" s="596"/>
      <c r="DM9" s="596"/>
      <c r="DN9" s="596"/>
      <c r="DO9" s="596"/>
      <c r="DP9" s="597"/>
      <c r="DQ9" s="604">
        <v>1159528</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828925</v>
      </c>
      <c r="S10" s="596"/>
      <c r="T10" s="596"/>
      <c r="U10" s="596"/>
      <c r="V10" s="596"/>
      <c r="W10" s="596"/>
      <c r="X10" s="596"/>
      <c r="Y10" s="597"/>
      <c r="Z10" s="598">
        <v>4.7</v>
      </c>
      <c r="AA10" s="598"/>
      <c r="AB10" s="598"/>
      <c r="AC10" s="598"/>
      <c r="AD10" s="599">
        <v>828925</v>
      </c>
      <c r="AE10" s="599"/>
      <c r="AF10" s="599"/>
      <c r="AG10" s="599"/>
      <c r="AH10" s="599"/>
      <c r="AI10" s="599"/>
      <c r="AJ10" s="599"/>
      <c r="AK10" s="599"/>
      <c r="AL10" s="600">
        <v>8</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135892</v>
      </c>
      <c r="BH10" s="596"/>
      <c r="BI10" s="596"/>
      <c r="BJ10" s="596"/>
      <c r="BK10" s="596"/>
      <c r="BL10" s="596"/>
      <c r="BM10" s="596"/>
      <c r="BN10" s="597"/>
      <c r="BO10" s="598">
        <v>2</v>
      </c>
      <c r="BP10" s="598"/>
      <c r="BQ10" s="598"/>
      <c r="BR10" s="598"/>
      <c r="BS10" s="604" t="s">
        <v>113</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5079</v>
      </c>
      <c r="CS10" s="596"/>
      <c r="CT10" s="596"/>
      <c r="CU10" s="596"/>
      <c r="CV10" s="596"/>
      <c r="CW10" s="596"/>
      <c r="CX10" s="596"/>
      <c r="CY10" s="597"/>
      <c r="CZ10" s="598">
        <v>0</v>
      </c>
      <c r="DA10" s="598"/>
      <c r="DB10" s="598"/>
      <c r="DC10" s="598"/>
      <c r="DD10" s="604" t="s">
        <v>113</v>
      </c>
      <c r="DE10" s="596"/>
      <c r="DF10" s="596"/>
      <c r="DG10" s="596"/>
      <c r="DH10" s="596"/>
      <c r="DI10" s="596"/>
      <c r="DJ10" s="596"/>
      <c r="DK10" s="596"/>
      <c r="DL10" s="596"/>
      <c r="DM10" s="596"/>
      <c r="DN10" s="596"/>
      <c r="DO10" s="596"/>
      <c r="DP10" s="597"/>
      <c r="DQ10" s="604">
        <v>5079</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t="s">
        <v>113</v>
      </c>
      <c r="S11" s="596"/>
      <c r="T11" s="596"/>
      <c r="U11" s="596"/>
      <c r="V11" s="596"/>
      <c r="W11" s="596"/>
      <c r="X11" s="596"/>
      <c r="Y11" s="597"/>
      <c r="Z11" s="598" t="s">
        <v>113</v>
      </c>
      <c r="AA11" s="598"/>
      <c r="AB11" s="598"/>
      <c r="AC11" s="598"/>
      <c r="AD11" s="599" t="s">
        <v>113</v>
      </c>
      <c r="AE11" s="599"/>
      <c r="AF11" s="599"/>
      <c r="AG11" s="599"/>
      <c r="AH11" s="599"/>
      <c r="AI11" s="599"/>
      <c r="AJ11" s="599"/>
      <c r="AK11" s="599"/>
      <c r="AL11" s="600" t="s">
        <v>113</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276487</v>
      </c>
      <c r="BH11" s="596"/>
      <c r="BI11" s="596"/>
      <c r="BJ11" s="596"/>
      <c r="BK11" s="596"/>
      <c r="BL11" s="596"/>
      <c r="BM11" s="596"/>
      <c r="BN11" s="597"/>
      <c r="BO11" s="598">
        <v>4</v>
      </c>
      <c r="BP11" s="598"/>
      <c r="BQ11" s="598"/>
      <c r="BR11" s="598"/>
      <c r="BS11" s="604" t="s">
        <v>113</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148802</v>
      </c>
      <c r="CS11" s="596"/>
      <c r="CT11" s="596"/>
      <c r="CU11" s="596"/>
      <c r="CV11" s="596"/>
      <c r="CW11" s="596"/>
      <c r="CX11" s="596"/>
      <c r="CY11" s="597"/>
      <c r="CZ11" s="598">
        <v>0.9</v>
      </c>
      <c r="DA11" s="598"/>
      <c r="DB11" s="598"/>
      <c r="DC11" s="598"/>
      <c r="DD11" s="604">
        <v>24276</v>
      </c>
      <c r="DE11" s="596"/>
      <c r="DF11" s="596"/>
      <c r="DG11" s="596"/>
      <c r="DH11" s="596"/>
      <c r="DI11" s="596"/>
      <c r="DJ11" s="596"/>
      <c r="DK11" s="596"/>
      <c r="DL11" s="596"/>
      <c r="DM11" s="596"/>
      <c r="DN11" s="596"/>
      <c r="DO11" s="596"/>
      <c r="DP11" s="597"/>
      <c r="DQ11" s="604">
        <v>86909</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113</v>
      </c>
      <c r="S12" s="596"/>
      <c r="T12" s="596"/>
      <c r="U12" s="596"/>
      <c r="V12" s="596"/>
      <c r="W12" s="596"/>
      <c r="X12" s="596"/>
      <c r="Y12" s="597"/>
      <c r="Z12" s="598" t="s">
        <v>113</v>
      </c>
      <c r="AA12" s="598"/>
      <c r="AB12" s="598"/>
      <c r="AC12" s="598"/>
      <c r="AD12" s="599" t="s">
        <v>113</v>
      </c>
      <c r="AE12" s="599"/>
      <c r="AF12" s="599"/>
      <c r="AG12" s="599"/>
      <c r="AH12" s="599"/>
      <c r="AI12" s="599"/>
      <c r="AJ12" s="599"/>
      <c r="AK12" s="599"/>
      <c r="AL12" s="600" t="s">
        <v>113</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3257109</v>
      </c>
      <c r="BH12" s="596"/>
      <c r="BI12" s="596"/>
      <c r="BJ12" s="596"/>
      <c r="BK12" s="596"/>
      <c r="BL12" s="596"/>
      <c r="BM12" s="596"/>
      <c r="BN12" s="597"/>
      <c r="BO12" s="598">
        <v>46.9</v>
      </c>
      <c r="BP12" s="598"/>
      <c r="BQ12" s="598"/>
      <c r="BR12" s="598"/>
      <c r="BS12" s="604" t="s">
        <v>113</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54318</v>
      </c>
      <c r="CS12" s="596"/>
      <c r="CT12" s="596"/>
      <c r="CU12" s="596"/>
      <c r="CV12" s="596"/>
      <c r="CW12" s="596"/>
      <c r="CX12" s="596"/>
      <c r="CY12" s="597"/>
      <c r="CZ12" s="598">
        <v>0.3</v>
      </c>
      <c r="DA12" s="598"/>
      <c r="DB12" s="598"/>
      <c r="DC12" s="598"/>
      <c r="DD12" s="604">
        <v>277</v>
      </c>
      <c r="DE12" s="596"/>
      <c r="DF12" s="596"/>
      <c r="DG12" s="596"/>
      <c r="DH12" s="596"/>
      <c r="DI12" s="596"/>
      <c r="DJ12" s="596"/>
      <c r="DK12" s="596"/>
      <c r="DL12" s="596"/>
      <c r="DM12" s="596"/>
      <c r="DN12" s="596"/>
      <c r="DO12" s="596"/>
      <c r="DP12" s="597"/>
      <c r="DQ12" s="604">
        <v>52677</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43364</v>
      </c>
      <c r="S13" s="596"/>
      <c r="T13" s="596"/>
      <c r="U13" s="596"/>
      <c r="V13" s="596"/>
      <c r="W13" s="596"/>
      <c r="X13" s="596"/>
      <c r="Y13" s="597"/>
      <c r="Z13" s="598">
        <v>0.2</v>
      </c>
      <c r="AA13" s="598"/>
      <c r="AB13" s="598"/>
      <c r="AC13" s="598"/>
      <c r="AD13" s="599">
        <v>43364</v>
      </c>
      <c r="AE13" s="599"/>
      <c r="AF13" s="599"/>
      <c r="AG13" s="599"/>
      <c r="AH13" s="599"/>
      <c r="AI13" s="599"/>
      <c r="AJ13" s="599"/>
      <c r="AK13" s="599"/>
      <c r="AL13" s="600">
        <v>0.4</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3255222</v>
      </c>
      <c r="BH13" s="596"/>
      <c r="BI13" s="596"/>
      <c r="BJ13" s="596"/>
      <c r="BK13" s="596"/>
      <c r="BL13" s="596"/>
      <c r="BM13" s="596"/>
      <c r="BN13" s="597"/>
      <c r="BO13" s="598">
        <v>46.9</v>
      </c>
      <c r="BP13" s="598"/>
      <c r="BQ13" s="598"/>
      <c r="BR13" s="598"/>
      <c r="BS13" s="604" t="s">
        <v>113</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1741908</v>
      </c>
      <c r="CS13" s="596"/>
      <c r="CT13" s="596"/>
      <c r="CU13" s="596"/>
      <c r="CV13" s="596"/>
      <c r="CW13" s="596"/>
      <c r="CX13" s="596"/>
      <c r="CY13" s="597"/>
      <c r="CZ13" s="598">
        <v>10.4</v>
      </c>
      <c r="DA13" s="598"/>
      <c r="DB13" s="598"/>
      <c r="DC13" s="598"/>
      <c r="DD13" s="604">
        <v>1188030</v>
      </c>
      <c r="DE13" s="596"/>
      <c r="DF13" s="596"/>
      <c r="DG13" s="596"/>
      <c r="DH13" s="596"/>
      <c r="DI13" s="596"/>
      <c r="DJ13" s="596"/>
      <c r="DK13" s="596"/>
      <c r="DL13" s="596"/>
      <c r="DM13" s="596"/>
      <c r="DN13" s="596"/>
      <c r="DO13" s="596"/>
      <c r="DP13" s="597"/>
      <c r="DQ13" s="604">
        <v>1247373</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113</v>
      </c>
      <c r="S14" s="596"/>
      <c r="T14" s="596"/>
      <c r="U14" s="596"/>
      <c r="V14" s="596"/>
      <c r="W14" s="596"/>
      <c r="X14" s="596"/>
      <c r="Y14" s="597"/>
      <c r="Z14" s="598" t="s">
        <v>113</v>
      </c>
      <c r="AA14" s="598"/>
      <c r="AB14" s="598"/>
      <c r="AC14" s="598"/>
      <c r="AD14" s="599" t="s">
        <v>113</v>
      </c>
      <c r="AE14" s="599"/>
      <c r="AF14" s="599"/>
      <c r="AG14" s="599"/>
      <c r="AH14" s="599"/>
      <c r="AI14" s="599"/>
      <c r="AJ14" s="599"/>
      <c r="AK14" s="599"/>
      <c r="AL14" s="600" t="s">
        <v>113</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116458</v>
      </c>
      <c r="BH14" s="596"/>
      <c r="BI14" s="596"/>
      <c r="BJ14" s="596"/>
      <c r="BK14" s="596"/>
      <c r="BL14" s="596"/>
      <c r="BM14" s="596"/>
      <c r="BN14" s="597"/>
      <c r="BO14" s="598">
        <v>1.7</v>
      </c>
      <c r="BP14" s="598"/>
      <c r="BQ14" s="598"/>
      <c r="BR14" s="598"/>
      <c r="BS14" s="604" t="s">
        <v>113</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1380009</v>
      </c>
      <c r="CS14" s="596"/>
      <c r="CT14" s="596"/>
      <c r="CU14" s="596"/>
      <c r="CV14" s="596"/>
      <c r="CW14" s="596"/>
      <c r="CX14" s="596"/>
      <c r="CY14" s="597"/>
      <c r="CZ14" s="598">
        <v>8.1999999999999993</v>
      </c>
      <c r="DA14" s="598"/>
      <c r="DB14" s="598"/>
      <c r="DC14" s="598"/>
      <c r="DD14" s="604">
        <v>168593</v>
      </c>
      <c r="DE14" s="596"/>
      <c r="DF14" s="596"/>
      <c r="DG14" s="596"/>
      <c r="DH14" s="596"/>
      <c r="DI14" s="596"/>
      <c r="DJ14" s="596"/>
      <c r="DK14" s="596"/>
      <c r="DL14" s="596"/>
      <c r="DM14" s="596"/>
      <c r="DN14" s="596"/>
      <c r="DO14" s="596"/>
      <c r="DP14" s="597"/>
      <c r="DQ14" s="604">
        <v>904837</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51773</v>
      </c>
      <c r="S15" s="596"/>
      <c r="T15" s="596"/>
      <c r="U15" s="596"/>
      <c r="V15" s="596"/>
      <c r="W15" s="596"/>
      <c r="X15" s="596"/>
      <c r="Y15" s="597"/>
      <c r="Z15" s="598">
        <v>0.3</v>
      </c>
      <c r="AA15" s="598"/>
      <c r="AB15" s="598"/>
      <c r="AC15" s="598"/>
      <c r="AD15" s="599">
        <v>51773</v>
      </c>
      <c r="AE15" s="599"/>
      <c r="AF15" s="599"/>
      <c r="AG15" s="599"/>
      <c r="AH15" s="599"/>
      <c r="AI15" s="599"/>
      <c r="AJ15" s="599"/>
      <c r="AK15" s="599"/>
      <c r="AL15" s="600">
        <v>0.5</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336717</v>
      </c>
      <c r="BH15" s="596"/>
      <c r="BI15" s="596"/>
      <c r="BJ15" s="596"/>
      <c r="BK15" s="596"/>
      <c r="BL15" s="596"/>
      <c r="BM15" s="596"/>
      <c r="BN15" s="597"/>
      <c r="BO15" s="598">
        <v>4.8</v>
      </c>
      <c r="BP15" s="598"/>
      <c r="BQ15" s="598"/>
      <c r="BR15" s="598"/>
      <c r="BS15" s="604" t="s">
        <v>113</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2113618</v>
      </c>
      <c r="CS15" s="596"/>
      <c r="CT15" s="596"/>
      <c r="CU15" s="596"/>
      <c r="CV15" s="596"/>
      <c r="CW15" s="596"/>
      <c r="CX15" s="596"/>
      <c r="CY15" s="597"/>
      <c r="CZ15" s="598">
        <v>12.6</v>
      </c>
      <c r="DA15" s="598"/>
      <c r="DB15" s="598"/>
      <c r="DC15" s="598"/>
      <c r="DD15" s="604">
        <v>524819</v>
      </c>
      <c r="DE15" s="596"/>
      <c r="DF15" s="596"/>
      <c r="DG15" s="596"/>
      <c r="DH15" s="596"/>
      <c r="DI15" s="596"/>
      <c r="DJ15" s="596"/>
      <c r="DK15" s="596"/>
      <c r="DL15" s="596"/>
      <c r="DM15" s="596"/>
      <c r="DN15" s="596"/>
      <c r="DO15" s="596"/>
      <c r="DP15" s="597"/>
      <c r="DQ15" s="604">
        <v>1449864</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2503107</v>
      </c>
      <c r="S16" s="596"/>
      <c r="T16" s="596"/>
      <c r="U16" s="596"/>
      <c r="V16" s="596"/>
      <c r="W16" s="596"/>
      <c r="X16" s="596"/>
      <c r="Y16" s="597"/>
      <c r="Z16" s="598">
        <v>14.1</v>
      </c>
      <c r="AA16" s="598"/>
      <c r="AB16" s="598"/>
      <c r="AC16" s="598"/>
      <c r="AD16" s="599">
        <v>2189581</v>
      </c>
      <c r="AE16" s="599"/>
      <c r="AF16" s="599"/>
      <c r="AG16" s="599"/>
      <c r="AH16" s="599"/>
      <c r="AI16" s="599"/>
      <c r="AJ16" s="599"/>
      <c r="AK16" s="599"/>
      <c r="AL16" s="600">
        <v>21.2</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113</v>
      </c>
      <c r="BH16" s="596"/>
      <c r="BI16" s="596"/>
      <c r="BJ16" s="596"/>
      <c r="BK16" s="596"/>
      <c r="BL16" s="596"/>
      <c r="BM16" s="596"/>
      <c r="BN16" s="597"/>
      <c r="BO16" s="598" t="s">
        <v>113</v>
      </c>
      <c r="BP16" s="598"/>
      <c r="BQ16" s="598"/>
      <c r="BR16" s="598"/>
      <c r="BS16" s="604" t="s">
        <v>113</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t="s">
        <v>113</v>
      </c>
      <c r="CS16" s="596"/>
      <c r="CT16" s="596"/>
      <c r="CU16" s="596"/>
      <c r="CV16" s="596"/>
      <c r="CW16" s="596"/>
      <c r="CX16" s="596"/>
      <c r="CY16" s="597"/>
      <c r="CZ16" s="598" t="s">
        <v>113</v>
      </c>
      <c r="DA16" s="598"/>
      <c r="DB16" s="598"/>
      <c r="DC16" s="598"/>
      <c r="DD16" s="604" t="s">
        <v>113</v>
      </c>
      <c r="DE16" s="596"/>
      <c r="DF16" s="596"/>
      <c r="DG16" s="596"/>
      <c r="DH16" s="596"/>
      <c r="DI16" s="596"/>
      <c r="DJ16" s="596"/>
      <c r="DK16" s="596"/>
      <c r="DL16" s="596"/>
      <c r="DM16" s="596"/>
      <c r="DN16" s="596"/>
      <c r="DO16" s="596"/>
      <c r="DP16" s="597"/>
      <c r="DQ16" s="604" t="s">
        <v>113</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2189581</v>
      </c>
      <c r="S17" s="596"/>
      <c r="T17" s="596"/>
      <c r="U17" s="596"/>
      <c r="V17" s="596"/>
      <c r="W17" s="596"/>
      <c r="X17" s="596"/>
      <c r="Y17" s="597"/>
      <c r="Z17" s="598">
        <v>12.3</v>
      </c>
      <c r="AA17" s="598"/>
      <c r="AB17" s="598"/>
      <c r="AC17" s="598"/>
      <c r="AD17" s="599">
        <v>2189581</v>
      </c>
      <c r="AE17" s="599"/>
      <c r="AF17" s="599"/>
      <c r="AG17" s="599"/>
      <c r="AH17" s="599"/>
      <c r="AI17" s="599"/>
      <c r="AJ17" s="599"/>
      <c r="AK17" s="599"/>
      <c r="AL17" s="600">
        <v>21.2</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113</v>
      </c>
      <c r="BH17" s="596"/>
      <c r="BI17" s="596"/>
      <c r="BJ17" s="596"/>
      <c r="BK17" s="596"/>
      <c r="BL17" s="596"/>
      <c r="BM17" s="596"/>
      <c r="BN17" s="597"/>
      <c r="BO17" s="598" t="s">
        <v>113</v>
      </c>
      <c r="BP17" s="598"/>
      <c r="BQ17" s="598"/>
      <c r="BR17" s="598"/>
      <c r="BS17" s="604" t="s">
        <v>113</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1566735</v>
      </c>
      <c r="CS17" s="596"/>
      <c r="CT17" s="596"/>
      <c r="CU17" s="596"/>
      <c r="CV17" s="596"/>
      <c r="CW17" s="596"/>
      <c r="CX17" s="596"/>
      <c r="CY17" s="597"/>
      <c r="CZ17" s="598">
        <v>9.3000000000000007</v>
      </c>
      <c r="DA17" s="598"/>
      <c r="DB17" s="598"/>
      <c r="DC17" s="598"/>
      <c r="DD17" s="604" t="s">
        <v>113</v>
      </c>
      <c r="DE17" s="596"/>
      <c r="DF17" s="596"/>
      <c r="DG17" s="596"/>
      <c r="DH17" s="596"/>
      <c r="DI17" s="596"/>
      <c r="DJ17" s="596"/>
      <c r="DK17" s="596"/>
      <c r="DL17" s="596"/>
      <c r="DM17" s="596"/>
      <c r="DN17" s="596"/>
      <c r="DO17" s="596"/>
      <c r="DP17" s="597"/>
      <c r="DQ17" s="604">
        <v>1558590</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313526</v>
      </c>
      <c r="S18" s="596"/>
      <c r="T18" s="596"/>
      <c r="U18" s="596"/>
      <c r="V18" s="596"/>
      <c r="W18" s="596"/>
      <c r="X18" s="596"/>
      <c r="Y18" s="597"/>
      <c r="Z18" s="598">
        <v>1.8</v>
      </c>
      <c r="AA18" s="598"/>
      <c r="AB18" s="598"/>
      <c r="AC18" s="598"/>
      <c r="AD18" s="599" t="s">
        <v>113</v>
      </c>
      <c r="AE18" s="599"/>
      <c r="AF18" s="599"/>
      <c r="AG18" s="599"/>
      <c r="AH18" s="599"/>
      <c r="AI18" s="599"/>
      <c r="AJ18" s="599"/>
      <c r="AK18" s="599"/>
      <c r="AL18" s="600" t="s">
        <v>113</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113</v>
      </c>
      <c r="BH18" s="596"/>
      <c r="BI18" s="596"/>
      <c r="BJ18" s="596"/>
      <c r="BK18" s="596"/>
      <c r="BL18" s="596"/>
      <c r="BM18" s="596"/>
      <c r="BN18" s="597"/>
      <c r="BO18" s="598" t="s">
        <v>113</v>
      </c>
      <c r="BP18" s="598"/>
      <c r="BQ18" s="598"/>
      <c r="BR18" s="598"/>
      <c r="BS18" s="604" t="s">
        <v>113</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113</v>
      </c>
      <c r="CS18" s="596"/>
      <c r="CT18" s="596"/>
      <c r="CU18" s="596"/>
      <c r="CV18" s="596"/>
      <c r="CW18" s="596"/>
      <c r="CX18" s="596"/>
      <c r="CY18" s="597"/>
      <c r="CZ18" s="598" t="s">
        <v>113</v>
      </c>
      <c r="DA18" s="598"/>
      <c r="DB18" s="598"/>
      <c r="DC18" s="598"/>
      <c r="DD18" s="604" t="s">
        <v>113</v>
      </c>
      <c r="DE18" s="596"/>
      <c r="DF18" s="596"/>
      <c r="DG18" s="596"/>
      <c r="DH18" s="596"/>
      <c r="DI18" s="596"/>
      <c r="DJ18" s="596"/>
      <c r="DK18" s="596"/>
      <c r="DL18" s="596"/>
      <c r="DM18" s="596"/>
      <c r="DN18" s="596"/>
      <c r="DO18" s="596"/>
      <c r="DP18" s="597"/>
      <c r="DQ18" s="604" t="s">
        <v>113</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t="s">
        <v>113</v>
      </c>
      <c r="S19" s="596"/>
      <c r="T19" s="596"/>
      <c r="U19" s="596"/>
      <c r="V19" s="596"/>
      <c r="W19" s="596"/>
      <c r="X19" s="596"/>
      <c r="Y19" s="597"/>
      <c r="Z19" s="598" t="s">
        <v>113</v>
      </c>
      <c r="AA19" s="598"/>
      <c r="AB19" s="598"/>
      <c r="AC19" s="598"/>
      <c r="AD19" s="599" t="s">
        <v>113</v>
      </c>
      <c r="AE19" s="599"/>
      <c r="AF19" s="599"/>
      <c r="AG19" s="599"/>
      <c r="AH19" s="599"/>
      <c r="AI19" s="599"/>
      <c r="AJ19" s="599"/>
      <c r="AK19" s="599"/>
      <c r="AL19" s="600" t="s">
        <v>113</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t="s">
        <v>113</v>
      </c>
      <c r="BH19" s="596"/>
      <c r="BI19" s="596"/>
      <c r="BJ19" s="596"/>
      <c r="BK19" s="596"/>
      <c r="BL19" s="596"/>
      <c r="BM19" s="596"/>
      <c r="BN19" s="597"/>
      <c r="BO19" s="598" t="s">
        <v>113</v>
      </c>
      <c r="BP19" s="598"/>
      <c r="BQ19" s="598"/>
      <c r="BR19" s="598"/>
      <c r="BS19" s="604" t="s">
        <v>113</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113</v>
      </c>
      <c r="CS19" s="596"/>
      <c r="CT19" s="596"/>
      <c r="CU19" s="596"/>
      <c r="CV19" s="596"/>
      <c r="CW19" s="596"/>
      <c r="CX19" s="596"/>
      <c r="CY19" s="597"/>
      <c r="CZ19" s="598" t="s">
        <v>113</v>
      </c>
      <c r="DA19" s="598"/>
      <c r="DB19" s="598"/>
      <c r="DC19" s="598"/>
      <c r="DD19" s="604" t="s">
        <v>113</v>
      </c>
      <c r="DE19" s="596"/>
      <c r="DF19" s="596"/>
      <c r="DG19" s="596"/>
      <c r="DH19" s="596"/>
      <c r="DI19" s="596"/>
      <c r="DJ19" s="596"/>
      <c r="DK19" s="596"/>
      <c r="DL19" s="596"/>
      <c r="DM19" s="596"/>
      <c r="DN19" s="596"/>
      <c r="DO19" s="596"/>
      <c r="DP19" s="597"/>
      <c r="DQ19" s="604" t="s">
        <v>113</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10611775</v>
      </c>
      <c r="S20" s="596"/>
      <c r="T20" s="596"/>
      <c r="U20" s="596"/>
      <c r="V20" s="596"/>
      <c r="W20" s="596"/>
      <c r="X20" s="596"/>
      <c r="Y20" s="597"/>
      <c r="Z20" s="598">
        <v>59.7</v>
      </c>
      <c r="AA20" s="598"/>
      <c r="AB20" s="598"/>
      <c r="AC20" s="598"/>
      <c r="AD20" s="599">
        <v>10298249</v>
      </c>
      <c r="AE20" s="599"/>
      <c r="AF20" s="599"/>
      <c r="AG20" s="599"/>
      <c r="AH20" s="599"/>
      <c r="AI20" s="599"/>
      <c r="AJ20" s="599"/>
      <c r="AK20" s="599"/>
      <c r="AL20" s="600">
        <v>99.8</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t="s">
        <v>113</v>
      </c>
      <c r="BH20" s="596"/>
      <c r="BI20" s="596"/>
      <c r="BJ20" s="596"/>
      <c r="BK20" s="596"/>
      <c r="BL20" s="596"/>
      <c r="BM20" s="596"/>
      <c r="BN20" s="597"/>
      <c r="BO20" s="598" t="s">
        <v>113</v>
      </c>
      <c r="BP20" s="598"/>
      <c r="BQ20" s="598"/>
      <c r="BR20" s="598"/>
      <c r="BS20" s="604" t="s">
        <v>113</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16825467</v>
      </c>
      <c r="CS20" s="596"/>
      <c r="CT20" s="596"/>
      <c r="CU20" s="596"/>
      <c r="CV20" s="596"/>
      <c r="CW20" s="596"/>
      <c r="CX20" s="596"/>
      <c r="CY20" s="597"/>
      <c r="CZ20" s="598">
        <v>100</v>
      </c>
      <c r="DA20" s="598"/>
      <c r="DB20" s="598"/>
      <c r="DC20" s="598"/>
      <c r="DD20" s="604">
        <v>2272340</v>
      </c>
      <c r="DE20" s="596"/>
      <c r="DF20" s="596"/>
      <c r="DG20" s="596"/>
      <c r="DH20" s="596"/>
      <c r="DI20" s="596"/>
      <c r="DJ20" s="596"/>
      <c r="DK20" s="596"/>
      <c r="DL20" s="596"/>
      <c r="DM20" s="596"/>
      <c r="DN20" s="596"/>
      <c r="DO20" s="596"/>
      <c r="DP20" s="597"/>
      <c r="DQ20" s="604">
        <v>11661484</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v>8575</v>
      </c>
      <c r="S21" s="596"/>
      <c r="T21" s="596"/>
      <c r="U21" s="596"/>
      <c r="V21" s="596"/>
      <c r="W21" s="596"/>
      <c r="X21" s="596"/>
      <c r="Y21" s="597"/>
      <c r="Z21" s="598">
        <v>0</v>
      </c>
      <c r="AA21" s="598"/>
      <c r="AB21" s="598"/>
      <c r="AC21" s="598"/>
      <c r="AD21" s="599">
        <v>8575</v>
      </c>
      <c r="AE21" s="599"/>
      <c r="AF21" s="599"/>
      <c r="AG21" s="599"/>
      <c r="AH21" s="599"/>
      <c r="AI21" s="599"/>
      <c r="AJ21" s="599"/>
      <c r="AK21" s="599"/>
      <c r="AL21" s="600">
        <v>0.1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t="s">
        <v>113</v>
      </c>
      <c r="BH21" s="596"/>
      <c r="BI21" s="596"/>
      <c r="BJ21" s="596"/>
      <c r="BK21" s="596"/>
      <c r="BL21" s="596"/>
      <c r="BM21" s="596"/>
      <c r="BN21" s="597"/>
      <c r="BO21" s="598" t="s">
        <v>113</v>
      </c>
      <c r="BP21" s="598"/>
      <c r="BQ21" s="598"/>
      <c r="BR21" s="598"/>
      <c r="BS21" s="604" t="s">
        <v>113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406033</v>
      </c>
      <c r="S22" s="596"/>
      <c r="T22" s="596"/>
      <c r="U22" s="596"/>
      <c r="V22" s="596"/>
      <c r="W22" s="596"/>
      <c r="X22" s="596"/>
      <c r="Y22" s="597"/>
      <c r="Z22" s="598">
        <v>2.2999999999999998</v>
      </c>
      <c r="AA22" s="598"/>
      <c r="AB22" s="598"/>
      <c r="AC22" s="598"/>
      <c r="AD22" s="599" t="s">
        <v>113</v>
      </c>
      <c r="AE22" s="599"/>
      <c r="AF22" s="599"/>
      <c r="AG22" s="599"/>
      <c r="AH22" s="599"/>
      <c r="AI22" s="599"/>
      <c r="AJ22" s="599"/>
      <c r="AK22" s="599"/>
      <c r="AL22" s="600" t="s">
        <v>113</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113</v>
      </c>
      <c r="BH22" s="596"/>
      <c r="BI22" s="596"/>
      <c r="BJ22" s="596"/>
      <c r="BK22" s="596"/>
      <c r="BL22" s="596"/>
      <c r="BM22" s="596"/>
      <c r="BN22" s="597"/>
      <c r="BO22" s="598" t="s">
        <v>113</v>
      </c>
      <c r="BP22" s="598"/>
      <c r="BQ22" s="598"/>
      <c r="BR22" s="598"/>
      <c r="BS22" s="604" t="s">
        <v>113</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497145</v>
      </c>
      <c r="S23" s="596"/>
      <c r="T23" s="596"/>
      <c r="U23" s="596"/>
      <c r="V23" s="596"/>
      <c r="W23" s="596"/>
      <c r="X23" s="596"/>
      <c r="Y23" s="597"/>
      <c r="Z23" s="598">
        <v>2.8</v>
      </c>
      <c r="AA23" s="598"/>
      <c r="AB23" s="598"/>
      <c r="AC23" s="598"/>
      <c r="AD23" s="599">
        <v>15082</v>
      </c>
      <c r="AE23" s="599"/>
      <c r="AF23" s="599"/>
      <c r="AG23" s="599"/>
      <c r="AH23" s="599"/>
      <c r="AI23" s="599"/>
      <c r="AJ23" s="599"/>
      <c r="AK23" s="599"/>
      <c r="AL23" s="600">
        <v>0.1</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113</v>
      </c>
      <c r="BH23" s="596"/>
      <c r="BI23" s="596"/>
      <c r="BJ23" s="596"/>
      <c r="BK23" s="596"/>
      <c r="BL23" s="596"/>
      <c r="BM23" s="596"/>
      <c r="BN23" s="597"/>
      <c r="BO23" s="598" t="s">
        <v>113</v>
      </c>
      <c r="BP23" s="598"/>
      <c r="BQ23" s="598"/>
      <c r="BR23" s="598"/>
      <c r="BS23" s="604" t="s">
        <v>113</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109908</v>
      </c>
      <c r="S24" s="596"/>
      <c r="T24" s="596"/>
      <c r="U24" s="596"/>
      <c r="V24" s="596"/>
      <c r="W24" s="596"/>
      <c r="X24" s="596"/>
      <c r="Y24" s="597"/>
      <c r="Z24" s="598">
        <v>0.6</v>
      </c>
      <c r="AA24" s="598"/>
      <c r="AB24" s="598"/>
      <c r="AC24" s="598"/>
      <c r="AD24" s="599" t="s">
        <v>113</v>
      </c>
      <c r="AE24" s="599"/>
      <c r="AF24" s="599"/>
      <c r="AG24" s="599"/>
      <c r="AH24" s="599"/>
      <c r="AI24" s="599"/>
      <c r="AJ24" s="599"/>
      <c r="AK24" s="599"/>
      <c r="AL24" s="600" t="s">
        <v>113</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113</v>
      </c>
      <c r="BH24" s="596"/>
      <c r="BI24" s="596"/>
      <c r="BJ24" s="596"/>
      <c r="BK24" s="596"/>
      <c r="BL24" s="596"/>
      <c r="BM24" s="596"/>
      <c r="BN24" s="597"/>
      <c r="BO24" s="598" t="s">
        <v>113</v>
      </c>
      <c r="BP24" s="598"/>
      <c r="BQ24" s="598"/>
      <c r="BR24" s="598"/>
      <c r="BS24" s="604" t="s">
        <v>113</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7757773</v>
      </c>
      <c r="CS24" s="585"/>
      <c r="CT24" s="585"/>
      <c r="CU24" s="585"/>
      <c r="CV24" s="585"/>
      <c r="CW24" s="585"/>
      <c r="CX24" s="585"/>
      <c r="CY24" s="586"/>
      <c r="CZ24" s="622">
        <v>46.1</v>
      </c>
      <c r="DA24" s="623"/>
      <c r="DB24" s="623"/>
      <c r="DC24" s="624"/>
      <c r="DD24" s="621">
        <v>5004968</v>
      </c>
      <c r="DE24" s="585"/>
      <c r="DF24" s="585"/>
      <c r="DG24" s="585"/>
      <c r="DH24" s="585"/>
      <c r="DI24" s="585"/>
      <c r="DJ24" s="585"/>
      <c r="DK24" s="586"/>
      <c r="DL24" s="621">
        <v>4803235</v>
      </c>
      <c r="DM24" s="585"/>
      <c r="DN24" s="585"/>
      <c r="DO24" s="585"/>
      <c r="DP24" s="585"/>
      <c r="DQ24" s="585"/>
      <c r="DR24" s="585"/>
      <c r="DS24" s="585"/>
      <c r="DT24" s="585"/>
      <c r="DU24" s="585"/>
      <c r="DV24" s="586"/>
      <c r="DW24" s="589">
        <v>43.6</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2028489</v>
      </c>
      <c r="S25" s="596"/>
      <c r="T25" s="596"/>
      <c r="U25" s="596"/>
      <c r="V25" s="596"/>
      <c r="W25" s="596"/>
      <c r="X25" s="596"/>
      <c r="Y25" s="597"/>
      <c r="Z25" s="598">
        <v>11.4</v>
      </c>
      <c r="AA25" s="598"/>
      <c r="AB25" s="598"/>
      <c r="AC25" s="598"/>
      <c r="AD25" s="599" t="s">
        <v>113</v>
      </c>
      <c r="AE25" s="599"/>
      <c r="AF25" s="599"/>
      <c r="AG25" s="599"/>
      <c r="AH25" s="599"/>
      <c r="AI25" s="599"/>
      <c r="AJ25" s="599"/>
      <c r="AK25" s="599"/>
      <c r="AL25" s="600" t="s">
        <v>113</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113</v>
      </c>
      <c r="BH25" s="596"/>
      <c r="BI25" s="596"/>
      <c r="BJ25" s="596"/>
      <c r="BK25" s="596"/>
      <c r="BL25" s="596"/>
      <c r="BM25" s="596"/>
      <c r="BN25" s="597"/>
      <c r="BO25" s="598" t="s">
        <v>113</v>
      </c>
      <c r="BP25" s="598"/>
      <c r="BQ25" s="598"/>
      <c r="BR25" s="598"/>
      <c r="BS25" s="604" t="s">
        <v>113</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2868646</v>
      </c>
      <c r="CS25" s="627"/>
      <c r="CT25" s="627"/>
      <c r="CU25" s="627"/>
      <c r="CV25" s="627"/>
      <c r="CW25" s="627"/>
      <c r="CX25" s="627"/>
      <c r="CY25" s="628"/>
      <c r="CZ25" s="629">
        <v>17</v>
      </c>
      <c r="DA25" s="630"/>
      <c r="DB25" s="630"/>
      <c r="DC25" s="631"/>
      <c r="DD25" s="604">
        <v>2227421</v>
      </c>
      <c r="DE25" s="627"/>
      <c r="DF25" s="627"/>
      <c r="DG25" s="627"/>
      <c r="DH25" s="627"/>
      <c r="DI25" s="627"/>
      <c r="DJ25" s="627"/>
      <c r="DK25" s="628"/>
      <c r="DL25" s="604">
        <v>2216014</v>
      </c>
      <c r="DM25" s="627"/>
      <c r="DN25" s="627"/>
      <c r="DO25" s="627"/>
      <c r="DP25" s="627"/>
      <c r="DQ25" s="627"/>
      <c r="DR25" s="627"/>
      <c r="DS25" s="627"/>
      <c r="DT25" s="627"/>
      <c r="DU25" s="627"/>
      <c r="DV25" s="628"/>
      <c r="DW25" s="600">
        <v>20.100000000000001</v>
      </c>
      <c r="DX25" s="625"/>
      <c r="DY25" s="625"/>
      <c r="DZ25" s="625"/>
      <c r="EA25" s="625"/>
      <c r="EB25" s="625"/>
      <c r="EC25" s="626"/>
    </row>
    <row r="26" spans="2:133" ht="11.25" customHeight="1">
      <c r="B26" s="632" t="s">
        <v>278</v>
      </c>
      <c r="C26" s="633"/>
      <c r="D26" s="633"/>
      <c r="E26" s="633"/>
      <c r="F26" s="633"/>
      <c r="G26" s="633"/>
      <c r="H26" s="633"/>
      <c r="I26" s="633"/>
      <c r="J26" s="633"/>
      <c r="K26" s="633"/>
      <c r="L26" s="633"/>
      <c r="M26" s="633"/>
      <c r="N26" s="633"/>
      <c r="O26" s="633"/>
      <c r="P26" s="633"/>
      <c r="Q26" s="634"/>
      <c r="R26" s="595" t="s">
        <v>113</v>
      </c>
      <c r="S26" s="596"/>
      <c r="T26" s="596"/>
      <c r="U26" s="596"/>
      <c r="V26" s="596"/>
      <c r="W26" s="596"/>
      <c r="X26" s="596"/>
      <c r="Y26" s="597"/>
      <c r="Z26" s="598" t="s">
        <v>113</v>
      </c>
      <c r="AA26" s="598"/>
      <c r="AB26" s="598"/>
      <c r="AC26" s="598"/>
      <c r="AD26" s="599" t="s">
        <v>113</v>
      </c>
      <c r="AE26" s="599"/>
      <c r="AF26" s="599"/>
      <c r="AG26" s="599"/>
      <c r="AH26" s="599"/>
      <c r="AI26" s="599"/>
      <c r="AJ26" s="599"/>
      <c r="AK26" s="599"/>
      <c r="AL26" s="600" t="s">
        <v>113</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113</v>
      </c>
      <c r="BH26" s="596"/>
      <c r="BI26" s="596"/>
      <c r="BJ26" s="596"/>
      <c r="BK26" s="596"/>
      <c r="BL26" s="596"/>
      <c r="BM26" s="596"/>
      <c r="BN26" s="597"/>
      <c r="BO26" s="598" t="s">
        <v>113</v>
      </c>
      <c r="BP26" s="598"/>
      <c r="BQ26" s="598"/>
      <c r="BR26" s="598"/>
      <c r="BS26" s="604" t="s">
        <v>113</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1749219</v>
      </c>
      <c r="CS26" s="596"/>
      <c r="CT26" s="596"/>
      <c r="CU26" s="596"/>
      <c r="CV26" s="596"/>
      <c r="CW26" s="596"/>
      <c r="CX26" s="596"/>
      <c r="CY26" s="597"/>
      <c r="CZ26" s="629">
        <v>10.4</v>
      </c>
      <c r="DA26" s="630"/>
      <c r="DB26" s="630"/>
      <c r="DC26" s="631"/>
      <c r="DD26" s="604">
        <v>1395878</v>
      </c>
      <c r="DE26" s="596"/>
      <c r="DF26" s="596"/>
      <c r="DG26" s="596"/>
      <c r="DH26" s="596"/>
      <c r="DI26" s="596"/>
      <c r="DJ26" s="596"/>
      <c r="DK26" s="597"/>
      <c r="DL26" s="604" t="s">
        <v>211</v>
      </c>
      <c r="DM26" s="596"/>
      <c r="DN26" s="596"/>
      <c r="DO26" s="596"/>
      <c r="DP26" s="596"/>
      <c r="DQ26" s="596"/>
      <c r="DR26" s="596"/>
      <c r="DS26" s="596"/>
      <c r="DT26" s="596"/>
      <c r="DU26" s="596"/>
      <c r="DV26" s="597"/>
      <c r="DW26" s="600" t="s">
        <v>211</v>
      </c>
      <c r="DX26" s="625"/>
      <c r="DY26" s="625"/>
      <c r="DZ26" s="625"/>
      <c r="EA26" s="625"/>
      <c r="EB26" s="625"/>
      <c r="EC26" s="626"/>
    </row>
    <row r="27" spans="2:133" ht="11.25" customHeight="1">
      <c r="B27" s="592" t="s">
        <v>281</v>
      </c>
      <c r="C27" s="593"/>
      <c r="D27" s="593"/>
      <c r="E27" s="593"/>
      <c r="F27" s="593"/>
      <c r="G27" s="593"/>
      <c r="H27" s="593"/>
      <c r="I27" s="593"/>
      <c r="J27" s="593"/>
      <c r="K27" s="593"/>
      <c r="L27" s="593"/>
      <c r="M27" s="593"/>
      <c r="N27" s="593"/>
      <c r="O27" s="593"/>
      <c r="P27" s="593"/>
      <c r="Q27" s="594"/>
      <c r="R27" s="595">
        <v>1020849</v>
      </c>
      <c r="S27" s="596"/>
      <c r="T27" s="596"/>
      <c r="U27" s="596"/>
      <c r="V27" s="596"/>
      <c r="W27" s="596"/>
      <c r="X27" s="596"/>
      <c r="Y27" s="597"/>
      <c r="Z27" s="598">
        <v>5.7</v>
      </c>
      <c r="AA27" s="598"/>
      <c r="AB27" s="598"/>
      <c r="AC27" s="598"/>
      <c r="AD27" s="599" t="s">
        <v>113</v>
      </c>
      <c r="AE27" s="599"/>
      <c r="AF27" s="599"/>
      <c r="AG27" s="599"/>
      <c r="AH27" s="599"/>
      <c r="AI27" s="599"/>
      <c r="AJ27" s="599"/>
      <c r="AK27" s="599"/>
      <c r="AL27" s="600" t="s">
        <v>113</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6945435</v>
      </c>
      <c r="BH27" s="596"/>
      <c r="BI27" s="596"/>
      <c r="BJ27" s="596"/>
      <c r="BK27" s="596"/>
      <c r="BL27" s="596"/>
      <c r="BM27" s="596"/>
      <c r="BN27" s="597"/>
      <c r="BO27" s="598">
        <v>100</v>
      </c>
      <c r="BP27" s="598"/>
      <c r="BQ27" s="598"/>
      <c r="BR27" s="598"/>
      <c r="BS27" s="604" t="s">
        <v>113</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3322392</v>
      </c>
      <c r="CS27" s="627"/>
      <c r="CT27" s="627"/>
      <c r="CU27" s="627"/>
      <c r="CV27" s="627"/>
      <c r="CW27" s="627"/>
      <c r="CX27" s="627"/>
      <c r="CY27" s="628"/>
      <c r="CZ27" s="629">
        <v>19.7</v>
      </c>
      <c r="DA27" s="630"/>
      <c r="DB27" s="630"/>
      <c r="DC27" s="631"/>
      <c r="DD27" s="604">
        <v>1218957</v>
      </c>
      <c r="DE27" s="627"/>
      <c r="DF27" s="627"/>
      <c r="DG27" s="627"/>
      <c r="DH27" s="627"/>
      <c r="DI27" s="627"/>
      <c r="DJ27" s="627"/>
      <c r="DK27" s="628"/>
      <c r="DL27" s="604">
        <v>1218631</v>
      </c>
      <c r="DM27" s="627"/>
      <c r="DN27" s="627"/>
      <c r="DO27" s="627"/>
      <c r="DP27" s="627"/>
      <c r="DQ27" s="627"/>
      <c r="DR27" s="627"/>
      <c r="DS27" s="627"/>
      <c r="DT27" s="627"/>
      <c r="DU27" s="627"/>
      <c r="DV27" s="628"/>
      <c r="DW27" s="600">
        <v>11.1</v>
      </c>
      <c r="DX27" s="625"/>
      <c r="DY27" s="625"/>
      <c r="DZ27" s="625"/>
      <c r="EA27" s="625"/>
      <c r="EB27" s="625"/>
      <c r="EC27" s="626"/>
    </row>
    <row r="28" spans="2:133" ht="11.25" customHeight="1">
      <c r="B28" s="592" t="s">
        <v>284</v>
      </c>
      <c r="C28" s="593"/>
      <c r="D28" s="593"/>
      <c r="E28" s="593"/>
      <c r="F28" s="593"/>
      <c r="G28" s="593"/>
      <c r="H28" s="593"/>
      <c r="I28" s="593"/>
      <c r="J28" s="593"/>
      <c r="K28" s="593"/>
      <c r="L28" s="593"/>
      <c r="M28" s="593"/>
      <c r="N28" s="593"/>
      <c r="O28" s="593"/>
      <c r="P28" s="593"/>
      <c r="Q28" s="594"/>
      <c r="R28" s="595">
        <v>47490</v>
      </c>
      <c r="S28" s="596"/>
      <c r="T28" s="596"/>
      <c r="U28" s="596"/>
      <c r="V28" s="596"/>
      <c r="W28" s="596"/>
      <c r="X28" s="596"/>
      <c r="Y28" s="597"/>
      <c r="Z28" s="598">
        <v>0.3</v>
      </c>
      <c r="AA28" s="598"/>
      <c r="AB28" s="598"/>
      <c r="AC28" s="598"/>
      <c r="AD28" s="599">
        <v>74</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1566735</v>
      </c>
      <c r="CS28" s="596"/>
      <c r="CT28" s="596"/>
      <c r="CU28" s="596"/>
      <c r="CV28" s="596"/>
      <c r="CW28" s="596"/>
      <c r="CX28" s="596"/>
      <c r="CY28" s="597"/>
      <c r="CZ28" s="629">
        <v>9.3000000000000007</v>
      </c>
      <c r="DA28" s="630"/>
      <c r="DB28" s="630"/>
      <c r="DC28" s="631"/>
      <c r="DD28" s="604">
        <v>1558590</v>
      </c>
      <c r="DE28" s="596"/>
      <c r="DF28" s="596"/>
      <c r="DG28" s="596"/>
      <c r="DH28" s="596"/>
      <c r="DI28" s="596"/>
      <c r="DJ28" s="596"/>
      <c r="DK28" s="597"/>
      <c r="DL28" s="604">
        <v>1368590</v>
      </c>
      <c r="DM28" s="596"/>
      <c r="DN28" s="596"/>
      <c r="DO28" s="596"/>
      <c r="DP28" s="596"/>
      <c r="DQ28" s="596"/>
      <c r="DR28" s="596"/>
      <c r="DS28" s="596"/>
      <c r="DT28" s="596"/>
      <c r="DU28" s="596"/>
      <c r="DV28" s="597"/>
      <c r="DW28" s="600">
        <v>12.4</v>
      </c>
      <c r="DX28" s="625"/>
      <c r="DY28" s="625"/>
      <c r="DZ28" s="625"/>
      <c r="EA28" s="625"/>
      <c r="EB28" s="625"/>
      <c r="EC28" s="626"/>
    </row>
    <row r="29" spans="2:133" ht="11.25" customHeight="1">
      <c r="B29" s="592" t="s">
        <v>286</v>
      </c>
      <c r="C29" s="593"/>
      <c r="D29" s="593"/>
      <c r="E29" s="593"/>
      <c r="F29" s="593"/>
      <c r="G29" s="593"/>
      <c r="H29" s="593"/>
      <c r="I29" s="593"/>
      <c r="J29" s="593"/>
      <c r="K29" s="593"/>
      <c r="L29" s="593"/>
      <c r="M29" s="593"/>
      <c r="N29" s="593"/>
      <c r="O29" s="593"/>
      <c r="P29" s="593"/>
      <c r="Q29" s="594"/>
      <c r="R29" s="595">
        <v>90458</v>
      </c>
      <c r="S29" s="596"/>
      <c r="T29" s="596"/>
      <c r="U29" s="596"/>
      <c r="V29" s="596"/>
      <c r="W29" s="596"/>
      <c r="X29" s="596"/>
      <c r="Y29" s="597"/>
      <c r="Z29" s="598">
        <v>0.5</v>
      </c>
      <c r="AA29" s="598"/>
      <c r="AB29" s="598"/>
      <c r="AC29" s="598"/>
      <c r="AD29" s="599" t="s">
        <v>113</v>
      </c>
      <c r="AE29" s="599"/>
      <c r="AF29" s="599"/>
      <c r="AG29" s="599"/>
      <c r="AH29" s="599"/>
      <c r="AI29" s="599"/>
      <c r="AJ29" s="599"/>
      <c r="AK29" s="599"/>
      <c r="AL29" s="600" t="s">
        <v>113</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1566735</v>
      </c>
      <c r="CS29" s="627"/>
      <c r="CT29" s="627"/>
      <c r="CU29" s="627"/>
      <c r="CV29" s="627"/>
      <c r="CW29" s="627"/>
      <c r="CX29" s="627"/>
      <c r="CY29" s="628"/>
      <c r="CZ29" s="629">
        <v>9.3000000000000007</v>
      </c>
      <c r="DA29" s="630"/>
      <c r="DB29" s="630"/>
      <c r="DC29" s="631"/>
      <c r="DD29" s="604">
        <v>1558590</v>
      </c>
      <c r="DE29" s="627"/>
      <c r="DF29" s="627"/>
      <c r="DG29" s="627"/>
      <c r="DH29" s="627"/>
      <c r="DI29" s="627"/>
      <c r="DJ29" s="627"/>
      <c r="DK29" s="628"/>
      <c r="DL29" s="604">
        <v>1368590</v>
      </c>
      <c r="DM29" s="627"/>
      <c r="DN29" s="627"/>
      <c r="DO29" s="627"/>
      <c r="DP29" s="627"/>
      <c r="DQ29" s="627"/>
      <c r="DR29" s="627"/>
      <c r="DS29" s="627"/>
      <c r="DT29" s="627"/>
      <c r="DU29" s="627"/>
      <c r="DV29" s="628"/>
      <c r="DW29" s="600">
        <v>12.4</v>
      </c>
      <c r="DX29" s="625"/>
      <c r="DY29" s="625"/>
      <c r="DZ29" s="625"/>
      <c r="EA29" s="625"/>
      <c r="EB29" s="625"/>
      <c r="EC29" s="626"/>
    </row>
    <row r="30" spans="2:133" ht="11.25" customHeight="1">
      <c r="B30" s="592" t="s">
        <v>290</v>
      </c>
      <c r="C30" s="593"/>
      <c r="D30" s="593"/>
      <c r="E30" s="593"/>
      <c r="F30" s="593"/>
      <c r="G30" s="593"/>
      <c r="H30" s="593"/>
      <c r="I30" s="593"/>
      <c r="J30" s="593"/>
      <c r="K30" s="593"/>
      <c r="L30" s="593"/>
      <c r="M30" s="593"/>
      <c r="N30" s="593"/>
      <c r="O30" s="593"/>
      <c r="P30" s="593"/>
      <c r="Q30" s="594"/>
      <c r="R30" s="595">
        <v>25063</v>
      </c>
      <c r="S30" s="596"/>
      <c r="T30" s="596"/>
      <c r="U30" s="596"/>
      <c r="V30" s="596"/>
      <c r="W30" s="596"/>
      <c r="X30" s="596"/>
      <c r="Y30" s="597"/>
      <c r="Z30" s="598">
        <v>0.1</v>
      </c>
      <c r="AA30" s="598"/>
      <c r="AB30" s="598"/>
      <c r="AC30" s="598"/>
      <c r="AD30" s="599" t="s">
        <v>113</v>
      </c>
      <c r="AE30" s="599"/>
      <c r="AF30" s="599"/>
      <c r="AG30" s="599"/>
      <c r="AH30" s="599"/>
      <c r="AI30" s="599"/>
      <c r="AJ30" s="599"/>
      <c r="AK30" s="599"/>
      <c r="AL30" s="600" t="s">
        <v>113</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98.8</v>
      </c>
      <c r="BH30" s="654"/>
      <c r="BI30" s="654"/>
      <c r="BJ30" s="654"/>
      <c r="BK30" s="654"/>
      <c r="BL30" s="654"/>
      <c r="BM30" s="590">
        <v>96.2</v>
      </c>
      <c r="BN30" s="654"/>
      <c r="BO30" s="654"/>
      <c r="BP30" s="654"/>
      <c r="BQ30" s="655"/>
      <c r="BR30" s="653">
        <v>98.7</v>
      </c>
      <c r="BS30" s="654"/>
      <c r="BT30" s="654"/>
      <c r="BU30" s="654"/>
      <c r="BV30" s="654"/>
      <c r="BW30" s="654"/>
      <c r="BX30" s="590">
        <v>95.6</v>
      </c>
      <c r="BY30" s="654"/>
      <c r="BZ30" s="654"/>
      <c r="CA30" s="654"/>
      <c r="CB30" s="655"/>
      <c r="CD30" s="658"/>
      <c r="CE30" s="659"/>
      <c r="CF30" s="609" t="s">
        <v>293</v>
      </c>
      <c r="CG30" s="610"/>
      <c r="CH30" s="610"/>
      <c r="CI30" s="610"/>
      <c r="CJ30" s="610"/>
      <c r="CK30" s="610"/>
      <c r="CL30" s="610"/>
      <c r="CM30" s="610"/>
      <c r="CN30" s="610"/>
      <c r="CO30" s="610"/>
      <c r="CP30" s="610"/>
      <c r="CQ30" s="611"/>
      <c r="CR30" s="595">
        <v>1484451</v>
      </c>
      <c r="CS30" s="596"/>
      <c r="CT30" s="596"/>
      <c r="CU30" s="596"/>
      <c r="CV30" s="596"/>
      <c r="CW30" s="596"/>
      <c r="CX30" s="596"/>
      <c r="CY30" s="597"/>
      <c r="CZ30" s="629">
        <v>8.8000000000000007</v>
      </c>
      <c r="DA30" s="630"/>
      <c r="DB30" s="630"/>
      <c r="DC30" s="631"/>
      <c r="DD30" s="604">
        <v>1476306</v>
      </c>
      <c r="DE30" s="596"/>
      <c r="DF30" s="596"/>
      <c r="DG30" s="596"/>
      <c r="DH30" s="596"/>
      <c r="DI30" s="596"/>
      <c r="DJ30" s="596"/>
      <c r="DK30" s="597"/>
      <c r="DL30" s="604">
        <v>1286306</v>
      </c>
      <c r="DM30" s="596"/>
      <c r="DN30" s="596"/>
      <c r="DO30" s="596"/>
      <c r="DP30" s="596"/>
      <c r="DQ30" s="596"/>
      <c r="DR30" s="596"/>
      <c r="DS30" s="596"/>
      <c r="DT30" s="596"/>
      <c r="DU30" s="596"/>
      <c r="DV30" s="597"/>
      <c r="DW30" s="600">
        <v>11.7</v>
      </c>
      <c r="DX30" s="625"/>
      <c r="DY30" s="625"/>
      <c r="DZ30" s="625"/>
      <c r="EA30" s="625"/>
      <c r="EB30" s="625"/>
      <c r="EC30" s="626"/>
    </row>
    <row r="31" spans="2:133" ht="11.25" customHeight="1">
      <c r="B31" s="592" t="s">
        <v>294</v>
      </c>
      <c r="C31" s="593"/>
      <c r="D31" s="593"/>
      <c r="E31" s="593"/>
      <c r="F31" s="593"/>
      <c r="G31" s="593"/>
      <c r="H31" s="593"/>
      <c r="I31" s="593"/>
      <c r="J31" s="593"/>
      <c r="K31" s="593"/>
      <c r="L31" s="593"/>
      <c r="M31" s="593"/>
      <c r="N31" s="593"/>
      <c r="O31" s="593"/>
      <c r="P31" s="593"/>
      <c r="Q31" s="594"/>
      <c r="R31" s="595">
        <v>1294140</v>
      </c>
      <c r="S31" s="596"/>
      <c r="T31" s="596"/>
      <c r="U31" s="596"/>
      <c r="V31" s="596"/>
      <c r="W31" s="596"/>
      <c r="X31" s="596"/>
      <c r="Y31" s="597"/>
      <c r="Z31" s="598">
        <v>7.3</v>
      </c>
      <c r="AA31" s="598"/>
      <c r="AB31" s="598"/>
      <c r="AC31" s="598"/>
      <c r="AD31" s="599" t="s">
        <v>113</v>
      </c>
      <c r="AE31" s="599"/>
      <c r="AF31" s="599"/>
      <c r="AG31" s="599"/>
      <c r="AH31" s="599"/>
      <c r="AI31" s="599"/>
      <c r="AJ31" s="599"/>
      <c r="AK31" s="599"/>
      <c r="AL31" s="600" t="s">
        <v>113</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98.7</v>
      </c>
      <c r="BH31" s="627"/>
      <c r="BI31" s="627"/>
      <c r="BJ31" s="627"/>
      <c r="BK31" s="627"/>
      <c r="BL31" s="627"/>
      <c r="BM31" s="601">
        <v>95.9</v>
      </c>
      <c r="BN31" s="651"/>
      <c r="BO31" s="651"/>
      <c r="BP31" s="651"/>
      <c r="BQ31" s="652"/>
      <c r="BR31" s="650">
        <v>98.5</v>
      </c>
      <c r="BS31" s="627"/>
      <c r="BT31" s="627"/>
      <c r="BU31" s="627"/>
      <c r="BV31" s="627"/>
      <c r="BW31" s="627"/>
      <c r="BX31" s="601">
        <v>95.4</v>
      </c>
      <c r="BY31" s="651"/>
      <c r="BZ31" s="651"/>
      <c r="CA31" s="651"/>
      <c r="CB31" s="652"/>
      <c r="CD31" s="658"/>
      <c r="CE31" s="659"/>
      <c r="CF31" s="609" t="s">
        <v>297</v>
      </c>
      <c r="CG31" s="610"/>
      <c r="CH31" s="610"/>
      <c r="CI31" s="610"/>
      <c r="CJ31" s="610"/>
      <c r="CK31" s="610"/>
      <c r="CL31" s="610"/>
      <c r="CM31" s="610"/>
      <c r="CN31" s="610"/>
      <c r="CO31" s="610"/>
      <c r="CP31" s="610"/>
      <c r="CQ31" s="611"/>
      <c r="CR31" s="595">
        <v>82284</v>
      </c>
      <c r="CS31" s="627"/>
      <c r="CT31" s="627"/>
      <c r="CU31" s="627"/>
      <c r="CV31" s="627"/>
      <c r="CW31" s="627"/>
      <c r="CX31" s="627"/>
      <c r="CY31" s="628"/>
      <c r="CZ31" s="629">
        <v>0.5</v>
      </c>
      <c r="DA31" s="630"/>
      <c r="DB31" s="630"/>
      <c r="DC31" s="631"/>
      <c r="DD31" s="604">
        <v>82284</v>
      </c>
      <c r="DE31" s="627"/>
      <c r="DF31" s="627"/>
      <c r="DG31" s="627"/>
      <c r="DH31" s="627"/>
      <c r="DI31" s="627"/>
      <c r="DJ31" s="627"/>
      <c r="DK31" s="628"/>
      <c r="DL31" s="604">
        <v>82284</v>
      </c>
      <c r="DM31" s="627"/>
      <c r="DN31" s="627"/>
      <c r="DO31" s="627"/>
      <c r="DP31" s="627"/>
      <c r="DQ31" s="627"/>
      <c r="DR31" s="627"/>
      <c r="DS31" s="627"/>
      <c r="DT31" s="627"/>
      <c r="DU31" s="627"/>
      <c r="DV31" s="628"/>
      <c r="DW31" s="600">
        <v>0.7</v>
      </c>
      <c r="DX31" s="625"/>
      <c r="DY31" s="625"/>
      <c r="DZ31" s="625"/>
      <c r="EA31" s="625"/>
      <c r="EB31" s="625"/>
      <c r="EC31" s="626"/>
    </row>
    <row r="32" spans="2:133" ht="11.25" customHeight="1">
      <c r="B32" s="592" t="s">
        <v>298</v>
      </c>
      <c r="C32" s="593"/>
      <c r="D32" s="593"/>
      <c r="E32" s="593"/>
      <c r="F32" s="593"/>
      <c r="G32" s="593"/>
      <c r="H32" s="593"/>
      <c r="I32" s="593"/>
      <c r="J32" s="593"/>
      <c r="K32" s="593"/>
      <c r="L32" s="593"/>
      <c r="M32" s="593"/>
      <c r="N32" s="593"/>
      <c r="O32" s="593"/>
      <c r="P32" s="593"/>
      <c r="Q32" s="594"/>
      <c r="R32" s="595">
        <v>638409</v>
      </c>
      <c r="S32" s="596"/>
      <c r="T32" s="596"/>
      <c r="U32" s="596"/>
      <c r="V32" s="596"/>
      <c r="W32" s="596"/>
      <c r="X32" s="596"/>
      <c r="Y32" s="597"/>
      <c r="Z32" s="598">
        <v>3.6</v>
      </c>
      <c r="AA32" s="598"/>
      <c r="AB32" s="598"/>
      <c r="AC32" s="598"/>
      <c r="AD32" s="599">
        <v>734</v>
      </c>
      <c r="AE32" s="599"/>
      <c r="AF32" s="599"/>
      <c r="AG32" s="599"/>
      <c r="AH32" s="599"/>
      <c r="AI32" s="599"/>
      <c r="AJ32" s="599"/>
      <c r="AK32" s="599"/>
      <c r="AL32" s="600">
        <v>0</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v>
      </c>
      <c r="BH32" s="663"/>
      <c r="BI32" s="663"/>
      <c r="BJ32" s="663"/>
      <c r="BK32" s="663"/>
      <c r="BL32" s="663"/>
      <c r="BM32" s="664">
        <v>96.2</v>
      </c>
      <c r="BN32" s="663"/>
      <c r="BO32" s="663"/>
      <c r="BP32" s="663"/>
      <c r="BQ32" s="665"/>
      <c r="BR32" s="662">
        <v>98.8</v>
      </c>
      <c r="BS32" s="663"/>
      <c r="BT32" s="663"/>
      <c r="BU32" s="663"/>
      <c r="BV32" s="663"/>
      <c r="BW32" s="663"/>
      <c r="BX32" s="664">
        <v>95.4</v>
      </c>
      <c r="BY32" s="663"/>
      <c r="BZ32" s="663"/>
      <c r="CA32" s="663"/>
      <c r="CB32" s="665"/>
      <c r="CD32" s="660"/>
      <c r="CE32" s="661"/>
      <c r="CF32" s="609" t="s">
        <v>300</v>
      </c>
      <c r="CG32" s="610"/>
      <c r="CH32" s="610"/>
      <c r="CI32" s="610"/>
      <c r="CJ32" s="610"/>
      <c r="CK32" s="610"/>
      <c r="CL32" s="610"/>
      <c r="CM32" s="610"/>
      <c r="CN32" s="610"/>
      <c r="CO32" s="610"/>
      <c r="CP32" s="610"/>
      <c r="CQ32" s="611"/>
      <c r="CR32" s="595" t="s">
        <v>113</v>
      </c>
      <c r="CS32" s="596"/>
      <c r="CT32" s="596"/>
      <c r="CU32" s="596"/>
      <c r="CV32" s="596"/>
      <c r="CW32" s="596"/>
      <c r="CX32" s="596"/>
      <c r="CY32" s="597"/>
      <c r="CZ32" s="629" t="s">
        <v>113</v>
      </c>
      <c r="DA32" s="630"/>
      <c r="DB32" s="630"/>
      <c r="DC32" s="631"/>
      <c r="DD32" s="604" t="s">
        <v>113</v>
      </c>
      <c r="DE32" s="596"/>
      <c r="DF32" s="596"/>
      <c r="DG32" s="596"/>
      <c r="DH32" s="596"/>
      <c r="DI32" s="596"/>
      <c r="DJ32" s="596"/>
      <c r="DK32" s="597"/>
      <c r="DL32" s="604" t="s">
        <v>113</v>
      </c>
      <c r="DM32" s="596"/>
      <c r="DN32" s="596"/>
      <c r="DO32" s="596"/>
      <c r="DP32" s="596"/>
      <c r="DQ32" s="596"/>
      <c r="DR32" s="596"/>
      <c r="DS32" s="596"/>
      <c r="DT32" s="596"/>
      <c r="DU32" s="596"/>
      <c r="DV32" s="597"/>
      <c r="DW32" s="600" t="s">
        <v>113</v>
      </c>
      <c r="DX32" s="625"/>
      <c r="DY32" s="625"/>
      <c r="DZ32" s="625"/>
      <c r="EA32" s="625"/>
      <c r="EB32" s="625"/>
      <c r="EC32" s="626"/>
    </row>
    <row r="33" spans="2:133" ht="11.25" customHeight="1">
      <c r="B33" s="592" t="s">
        <v>301</v>
      </c>
      <c r="C33" s="593"/>
      <c r="D33" s="593"/>
      <c r="E33" s="593"/>
      <c r="F33" s="593"/>
      <c r="G33" s="593"/>
      <c r="H33" s="593"/>
      <c r="I33" s="593"/>
      <c r="J33" s="593"/>
      <c r="K33" s="593"/>
      <c r="L33" s="593"/>
      <c r="M33" s="593"/>
      <c r="N33" s="593"/>
      <c r="O33" s="593"/>
      <c r="P33" s="593"/>
      <c r="Q33" s="594"/>
      <c r="R33" s="595">
        <v>1005600</v>
      </c>
      <c r="S33" s="596"/>
      <c r="T33" s="596"/>
      <c r="U33" s="596"/>
      <c r="V33" s="596"/>
      <c r="W33" s="596"/>
      <c r="X33" s="596"/>
      <c r="Y33" s="597"/>
      <c r="Z33" s="598">
        <v>5.7</v>
      </c>
      <c r="AA33" s="598"/>
      <c r="AB33" s="598"/>
      <c r="AC33" s="598"/>
      <c r="AD33" s="599" t="s">
        <v>113</v>
      </c>
      <c r="AE33" s="599"/>
      <c r="AF33" s="599"/>
      <c r="AG33" s="599"/>
      <c r="AH33" s="599"/>
      <c r="AI33" s="599"/>
      <c r="AJ33" s="599"/>
      <c r="AK33" s="599"/>
      <c r="AL33" s="600" t="s">
        <v>113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6795354</v>
      </c>
      <c r="CS33" s="627"/>
      <c r="CT33" s="627"/>
      <c r="CU33" s="627"/>
      <c r="CV33" s="627"/>
      <c r="CW33" s="627"/>
      <c r="CX33" s="627"/>
      <c r="CY33" s="628"/>
      <c r="CZ33" s="629">
        <v>40.4</v>
      </c>
      <c r="DA33" s="630"/>
      <c r="DB33" s="630"/>
      <c r="DC33" s="631"/>
      <c r="DD33" s="604">
        <v>5321722</v>
      </c>
      <c r="DE33" s="627"/>
      <c r="DF33" s="627"/>
      <c r="DG33" s="627"/>
      <c r="DH33" s="627"/>
      <c r="DI33" s="627"/>
      <c r="DJ33" s="627"/>
      <c r="DK33" s="628"/>
      <c r="DL33" s="604">
        <v>4541689</v>
      </c>
      <c r="DM33" s="627"/>
      <c r="DN33" s="627"/>
      <c r="DO33" s="627"/>
      <c r="DP33" s="627"/>
      <c r="DQ33" s="627"/>
      <c r="DR33" s="627"/>
      <c r="DS33" s="627"/>
      <c r="DT33" s="627"/>
      <c r="DU33" s="627"/>
      <c r="DV33" s="628"/>
      <c r="DW33" s="600">
        <v>41.2</v>
      </c>
      <c r="DX33" s="625"/>
      <c r="DY33" s="625"/>
      <c r="DZ33" s="625"/>
      <c r="EA33" s="625"/>
      <c r="EB33" s="625"/>
      <c r="EC33" s="626"/>
    </row>
    <row r="34" spans="2:133" ht="11.25" customHeight="1">
      <c r="B34" s="592" t="s">
        <v>303</v>
      </c>
      <c r="C34" s="593"/>
      <c r="D34" s="593"/>
      <c r="E34" s="593"/>
      <c r="F34" s="593"/>
      <c r="G34" s="593"/>
      <c r="H34" s="593"/>
      <c r="I34" s="593"/>
      <c r="J34" s="593"/>
      <c r="K34" s="593"/>
      <c r="L34" s="593"/>
      <c r="M34" s="593"/>
      <c r="N34" s="593"/>
      <c r="O34" s="593"/>
      <c r="P34" s="593"/>
      <c r="Q34" s="594"/>
      <c r="R34" s="595" t="s">
        <v>113</v>
      </c>
      <c r="S34" s="596"/>
      <c r="T34" s="596"/>
      <c r="U34" s="596"/>
      <c r="V34" s="596"/>
      <c r="W34" s="596"/>
      <c r="X34" s="596"/>
      <c r="Y34" s="597"/>
      <c r="Z34" s="598" t="s">
        <v>113</v>
      </c>
      <c r="AA34" s="598"/>
      <c r="AB34" s="598"/>
      <c r="AC34" s="598"/>
      <c r="AD34" s="599" t="s">
        <v>113</v>
      </c>
      <c r="AE34" s="599"/>
      <c r="AF34" s="599"/>
      <c r="AG34" s="599"/>
      <c r="AH34" s="599"/>
      <c r="AI34" s="599"/>
      <c r="AJ34" s="599"/>
      <c r="AK34" s="599"/>
      <c r="AL34" s="600" t="s">
        <v>113</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2963865</v>
      </c>
      <c r="CS34" s="596"/>
      <c r="CT34" s="596"/>
      <c r="CU34" s="596"/>
      <c r="CV34" s="596"/>
      <c r="CW34" s="596"/>
      <c r="CX34" s="596"/>
      <c r="CY34" s="597"/>
      <c r="CZ34" s="629">
        <v>17.600000000000001</v>
      </c>
      <c r="DA34" s="630"/>
      <c r="DB34" s="630"/>
      <c r="DC34" s="631"/>
      <c r="DD34" s="604">
        <v>2059732</v>
      </c>
      <c r="DE34" s="596"/>
      <c r="DF34" s="596"/>
      <c r="DG34" s="596"/>
      <c r="DH34" s="596"/>
      <c r="DI34" s="596"/>
      <c r="DJ34" s="596"/>
      <c r="DK34" s="597"/>
      <c r="DL34" s="604">
        <v>1854123</v>
      </c>
      <c r="DM34" s="596"/>
      <c r="DN34" s="596"/>
      <c r="DO34" s="596"/>
      <c r="DP34" s="596"/>
      <c r="DQ34" s="596"/>
      <c r="DR34" s="596"/>
      <c r="DS34" s="596"/>
      <c r="DT34" s="596"/>
      <c r="DU34" s="596"/>
      <c r="DV34" s="597"/>
      <c r="DW34" s="600">
        <v>16.8</v>
      </c>
      <c r="DX34" s="625"/>
      <c r="DY34" s="625"/>
      <c r="DZ34" s="625"/>
      <c r="EA34" s="625"/>
      <c r="EB34" s="625"/>
      <c r="EC34" s="626"/>
    </row>
    <row r="35" spans="2:133" ht="11.25" customHeight="1">
      <c r="B35" s="592" t="s">
        <v>307</v>
      </c>
      <c r="C35" s="593"/>
      <c r="D35" s="593"/>
      <c r="E35" s="593"/>
      <c r="F35" s="593"/>
      <c r="G35" s="593"/>
      <c r="H35" s="593"/>
      <c r="I35" s="593"/>
      <c r="J35" s="593"/>
      <c r="K35" s="593"/>
      <c r="L35" s="593"/>
      <c r="M35" s="593"/>
      <c r="N35" s="593"/>
      <c r="O35" s="593"/>
      <c r="P35" s="593"/>
      <c r="Q35" s="594"/>
      <c r="R35" s="595">
        <v>699000</v>
      </c>
      <c r="S35" s="596"/>
      <c r="T35" s="596"/>
      <c r="U35" s="596"/>
      <c r="V35" s="596"/>
      <c r="W35" s="596"/>
      <c r="X35" s="596"/>
      <c r="Y35" s="597"/>
      <c r="Z35" s="598">
        <v>3.9</v>
      </c>
      <c r="AA35" s="598"/>
      <c r="AB35" s="598"/>
      <c r="AC35" s="598"/>
      <c r="AD35" s="599" t="s">
        <v>113</v>
      </c>
      <c r="AE35" s="599"/>
      <c r="AF35" s="599"/>
      <c r="AG35" s="599"/>
      <c r="AH35" s="599"/>
      <c r="AI35" s="599"/>
      <c r="AJ35" s="599"/>
      <c r="AK35" s="599"/>
      <c r="AL35" s="600" t="s">
        <v>113</v>
      </c>
      <c r="AM35" s="601"/>
      <c r="AN35" s="601"/>
      <c r="AO35" s="602"/>
      <c r="AP35" s="188"/>
      <c r="AQ35" s="606" t="s">
        <v>308</v>
      </c>
      <c r="AR35" s="607"/>
      <c r="AS35" s="607"/>
      <c r="AT35" s="607"/>
      <c r="AU35" s="607"/>
      <c r="AV35" s="607"/>
      <c r="AW35" s="607"/>
      <c r="AX35" s="607"/>
      <c r="AY35" s="608"/>
      <c r="AZ35" s="584">
        <v>1411624</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474322</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105031</v>
      </c>
      <c r="CS35" s="627"/>
      <c r="CT35" s="627"/>
      <c r="CU35" s="627"/>
      <c r="CV35" s="627"/>
      <c r="CW35" s="627"/>
      <c r="CX35" s="627"/>
      <c r="CY35" s="628"/>
      <c r="CZ35" s="629">
        <v>0.6</v>
      </c>
      <c r="DA35" s="630"/>
      <c r="DB35" s="630"/>
      <c r="DC35" s="631"/>
      <c r="DD35" s="604">
        <v>95674</v>
      </c>
      <c r="DE35" s="627"/>
      <c r="DF35" s="627"/>
      <c r="DG35" s="627"/>
      <c r="DH35" s="627"/>
      <c r="DI35" s="627"/>
      <c r="DJ35" s="627"/>
      <c r="DK35" s="628"/>
      <c r="DL35" s="604">
        <v>95248</v>
      </c>
      <c r="DM35" s="627"/>
      <c r="DN35" s="627"/>
      <c r="DO35" s="627"/>
      <c r="DP35" s="627"/>
      <c r="DQ35" s="627"/>
      <c r="DR35" s="627"/>
      <c r="DS35" s="627"/>
      <c r="DT35" s="627"/>
      <c r="DU35" s="627"/>
      <c r="DV35" s="628"/>
      <c r="DW35" s="600">
        <v>0.9</v>
      </c>
      <c r="DX35" s="625"/>
      <c r="DY35" s="625"/>
      <c r="DZ35" s="625"/>
      <c r="EA35" s="625"/>
      <c r="EB35" s="625"/>
      <c r="EC35" s="626"/>
    </row>
    <row r="36" spans="2:133" ht="11.25" customHeight="1">
      <c r="B36" s="638" t="s">
        <v>311</v>
      </c>
      <c r="C36" s="639"/>
      <c r="D36" s="639"/>
      <c r="E36" s="639"/>
      <c r="F36" s="639"/>
      <c r="G36" s="639"/>
      <c r="H36" s="639"/>
      <c r="I36" s="639"/>
      <c r="J36" s="639"/>
      <c r="K36" s="639"/>
      <c r="L36" s="639"/>
      <c r="M36" s="639"/>
      <c r="N36" s="639"/>
      <c r="O36" s="639"/>
      <c r="P36" s="639"/>
      <c r="Q36" s="640"/>
      <c r="R36" s="667">
        <v>17783934</v>
      </c>
      <c r="S36" s="668"/>
      <c r="T36" s="668"/>
      <c r="U36" s="668"/>
      <c r="V36" s="668"/>
      <c r="W36" s="668"/>
      <c r="X36" s="668"/>
      <c r="Y36" s="669"/>
      <c r="Z36" s="670">
        <v>100</v>
      </c>
      <c r="AA36" s="670"/>
      <c r="AB36" s="670"/>
      <c r="AC36" s="670"/>
      <c r="AD36" s="671">
        <v>10322714</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141973</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423781</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1910192</v>
      </c>
      <c r="CS36" s="596"/>
      <c r="CT36" s="596"/>
      <c r="CU36" s="596"/>
      <c r="CV36" s="596"/>
      <c r="CW36" s="596"/>
      <c r="CX36" s="596"/>
      <c r="CY36" s="597"/>
      <c r="CZ36" s="629">
        <v>11.4</v>
      </c>
      <c r="DA36" s="630"/>
      <c r="DB36" s="630"/>
      <c r="DC36" s="631"/>
      <c r="DD36" s="604">
        <v>1686137</v>
      </c>
      <c r="DE36" s="596"/>
      <c r="DF36" s="596"/>
      <c r="DG36" s="596"/>
      <c r="DH36" s="596"/>
      <c r="DI36" s="596"/>
      <c r="DJ36" s="596"/>
      <c r="DK36" s="597"/>
      <c r="DL36" s="604">
        <v>1484300</v>
      </c>
      <c r="DM36" s="596"/>
      <c r="DN36" s="596"/>
      <c r="DO36" s="596"/>
      <c r="DP36" s="596"/>
      <c r="DQ36" s="596"/>
      <c r="DR36" s="596"/>
      <c r="DS36" s="596"/>
      <c r="DT36" s="596"/>
      <c r="DU36" s="596"/>
      <c r="DV36" s="597"/>
      <c r="DW36" s="600">
        <v>13.5</v>
      </c>
      <c r="DX36" s="625"/>
      <c r="DY36" s="625"/>
      <c r="DZ36" s="625"/>
      <c r="EA36" s="625"/>
      <c r="EB36" s="625"/>
      <c r="EC36" s="626"/>
    </row>
    <row r="37" spans="2:133" ht="11.25" customHeight="1">
      <c r="AQ37" s="674" t="s">
        <v>315</v>
      </c>
      <c r="AR37" s="675"/>
      <c r="AS37" s="675"/>
      <c r="AT37" s="675"/>
      <c r="AU37" s="675"/>
      <c r="AV37" s="675"/>
      <c r="AW37" s="675"/>
      <c r="AX37" s="675"/>
      <c r="AY37" s="676"/>
      <c r="AZ37" s="595">
        <v>23957</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6646</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484043</v>
      </c>
      <c r="CS37" s="627"/>
      <c r="CT37" s="627"/>
      <c r="CU37" s="627"/>
      <c r="CV37" s="627"/>
      <c r="CW37" s="627"/>
      <c r="CX37" s="627"/>
      <c r="CY37" s="628"/>
      <c r="CZ37" s="629">
        <v>2.9</v>
      </c>
      <c r="DA37" s="630"/>
      <c r="DB37" s="630"/>
      <c r="DC37" s="631"/>
      <c r="DD37" s="604">
        <v>478441</v>
      </c>
      <c r="DE37" s="627"/>
      <c r="DF37" s="627"/>
      <c r="DG37" s="627"/>
      <c r="DH37" s="627"/>
      <c r="DI37" s="627"/>
      <c r="DJ37" s="627"/>
      <c r="DK37" s="628"/>
      <c r="DL37" s="604">
        <v>384529</v>
      </c>
      <c r="DM37" s="627"/>
      <c r="DN37" s="627"/>
      <c r="DO37" s="627"/>
      <c r="DP37" s="627"/>
      <c r="DQ37" s="627"/>
      <c r="DR37" s="627"/>
      <c r="DS37" s="627"/>
      <c r="DT37" s="627"/>
      <c r="DU37" s="627"/>
      <c r="DV37" s="628"/>
      <c r="DW37" s="600">
        <v>3.5</v>
      </c>
      <c r="DX37" s="625"/>
      <c r="DY37" s="625"/>
      <c r="DZ37" s="625"/>
      <c r="EA37" s="625"/>
      <c r="EB37" s="625"/>
      <c r="EC37" s="626"/>
    </row>
    <row r="38" spans="2:133" ht="11.25" customHeight="1">
      <c r="AQ38" s="674" t="s">
        <v>318</v>
      </c>
      <c r="AR38" s="675"/>
      <c r="AS38" s="675"/>
      <c r="AT38" s="675"/>
      <c r="AU38" s="675"/>
      <c r="AV38" s="675"/>
      <c r="AW38" s="675"/>
      <c r="AX38" s="675"/>
      <c r="AY38" s="676"/>
      <c r="AZ38" s="595">
        <v>1334</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11370</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1387667</v>
      </c>
      <c r="CS38" s="596"/>
      <c r="CT38" s="596"/>
      <c r="CU38" s="596"/>
      <c r="CV38" s="596"/>
      <c r="CW38" s="596"/>
      <c r="CX38" s="596"/>
      <c r="CY38" s="597"/>
      <c r="CZ38" s="629">
        <v>8.1999999999999993</v>
      </c>
      <c r="DA38" s="630"/>
      <c r="DB38" s="630"/>
      <c r="DC38" s="631"/>
      <c r="DD38" s="604">
        <v>1145138</v>
      </c>
      <c r="DE38" s="596"/>
      <c r="DF38" s="596"/>
      <c r="DG38" s="596"/>
      <c r="DH38" s="596"/>
      <c r="DI38" s="596"/>
      <c r="DJ38" s="596"/>
      <c r="DK38" s="597"/>
      <c r="DL38" s="604">
        <v>1082977</v>
      </c>
      <c r="DM38" s="596"/>
      <c r="DN38" s="596"/>
      <c r="DO38" s="596"/>
      <c r="DP38" s="596"/>
      <c r="DQ38" s="596"/>
      <c r="DR38" s="596"/>
      <c r="DS38" s="596"/>
      <c r="DT38" s="596"/>
      <c r="DU38" s="596"/>
      <c r="DV38" s="597"/>
      <c r="DW38" s="600">
        <v>9.8000000000000007</v>
      </c>
      <c r="DX38" s="625"/>
      <c r="DY38" s="625"/>
      <c r="DZ38" s="625"/>
      <c r="EA38" s="625"/>
      <c r="EB38" s="625"/>
      <c r="EC38" s="626"/>
    </row>
    <row r="39" spans="2:133" ht="11.25" customHeight="1">
      <c r="AQ39" s="674" t="s">
        <v>321</v>
      </c>
      <c r="AR39" s="675"/>
      <c r="AS39" s="675"/>
      <c r="AT39" s="675"/>
      <c r="AU39" s="675"/>
      <c r="AV39" s="675"/>
      <c r="AW39" s="675"/>
      <c r="AX39" s="675"/>
      <c r="AY39" s="676"/>
      <c r="AZ39" s="595">
        <v>640</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107</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393558</v>
      </c>
      <c r="CS39" s="627"/>
      <c r="CT39" s="627"/>
      <c r="CU39" s="627"/>
      <c r="CV39" s="627"/>
      <c r="CW39" s="627"/>
      <c r="CX39" s="627"/>
      <c r="CY39" s="628"/>
      <c r="CZ39" s="629">
        <v>2.2999999999999998</v>
      </c>
      <c r="DA39" s="630"/>
      <c r="DB39" s="630"/>
      <c r="DC39" s="631"/>
      <c r="DD39" s="604">
        <v>300000</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393224</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91</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35041</v>
      </c>
      <c r="CS40" s="596"/>
      <c r="CT40" s="596"/>
      <c r="CU40" s="596"/>
      <c r="CV40" s="596"/>
      <c r="CW40" s="596"/>
      <c r="CX40" s="596"/>
      <c r="CY40" s="597"/>
      <c r="CZ40" s="629">
        <v>0.2</v>
      </c>
      <c r="DA40" s="630"/>
      <c r="DB40" s="630"/>
      <c r="DC40" s="631"/>
      <c r="DD40" s="604">
        <v>35041</v>
      </c>
      <c r="DE40" s="596"/>
      <c r="DF40" s="596"/>
      <c r="DG40" s="596"/>
      <c r="DH40" s="596"/>
      <c r="DI40" s="596"/>
      <c r="DJ40" s="596"/>
      <c r="DK40" s="597"/>
      <c r="DL40" s="604">
        <v>25041</v>
      </c>
      <c r="DM40" s="596"/>
      <c r="DN40" s="596"/>
      <c r="DO40" s="596"/>
      <c r="DP40" s="596"/>
      <c r="DQ40" s="596"/>
      <c r="DR40" s="596"/>
      <c r="DS40" s="596"/>
      <c r="DT40" s="596"/>
      <c r="DU40" s="596"/>
      <c r="DV40" s="597"/>
      <c r="DW40" s="600">
        <v>0.2</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850496</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274</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2272340</v>
      </c>
      <c r="CS42" s="596"/>
      <c r="CT42" s="596"/>
      <c r="CU42" s="596"/>
      <c r="CV42" s="596"/>
      <c r="CW42" s="596"/>
      <c r="CX42" s="596"/>
      <c r="CY42" s="597"/>
      <c r="CZ42" s="629">
        <v>13.5</v>
      </c>
      <c r="DA42" s="678"/>
      <c r="DB42" s="678"/>
      <c r="DC42" s="679"/>
      <c r="DD42" s="604">
        <v>1334794</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40314</v>
      </c>
      <c r="CS43" s="627"/>
      <c r="CT43" s="627"/>
      <c r="CU43" s="627"/>
      <c r="CV43" s="627"/>
      <c r="CW43" s="627"/>
      <c r="CX43" s="627"/>
      <c r="CY43" s="628"/>
      <c r="CZ43" s="629">
        <v>0.2</v>
      </c>
      <c r="DA43" s="630"/>
      <c r="DB43" s="630"/>
      <c r="DC43" s="631"/>
      <c r="DD43" s="604">
        <v>40314</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2272340</v>
      </c>
      <c r="CS44" s="596"/>
      <c r="CT44" s="596"/>
      <c r="CU44" s="596"/>
      <c r="CV44" s="596"/>
      <c r="CW44" s="596"/>
      <c r="CX44" s="596"/>
      <c r="CY44" s="597"/>
      <c r="CZ44" s="629">
        <v>13.5</v>
      </c>
      <c r="DA44" s="678"/>
      <c r="DB44" s="678"/>
      <c r="DC44" s="679"/>
      <c r="DD44" s="604">
        <v>1334794</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435248</v>
      </c>
      <c r="CS45" s="627"/>
      <c r="CT45" s="627"/>
      <c r="CU45" s="627"/>
      <c r="CV45" s="627"/>
      <c r="CW45" s="627"/>
      <c r="CX45" s="627"/>
      <c r="CY45" s="628"/>
      <c r="CZ45" s="629">
        <v>2.6</v>
      </c>
      <c r="DA45" s="630"/>
      <c r="DB45" s="630"/>
      <c r="DC45" s="631"/>
      <c r="DD45" s="604">
        <v>129710</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1787463</v>
      </c>
      <c r="CS46" s="596"/>
      <c r="CT46" s="596"/>
      <c r="CU46" s="596"/>
      <c r="CV46" s="596"/>
      <c r="CW46" s="596"/>
      <c r="CX46" s="596"/>
      <c r="CY46" s="597"/>
      <c r="CZ46" s="629">
        <v>10.6</v>
      </c>
      <c r="DA46" s="678"/>
      <c r="DB46" s="678"/>
      <c r="DC46" s="679"/>
      <c r="DD46" s="604">
        <v>1169355</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t="s">
        <v>113</v>
      </c>
      <c r="CS47" s="627"/>
      <c r="CT47" s="627"/>
      <c r="CU47" s="627"/>
      <c r="CV47" s="627"/>
      <c r="CW47" s="627"/>
      <c r="CX47" s="627"/>
      <c r="CY47" s="628"/>
      <c r="CZ47" s="629" t="s">
        <v>113</v>
      </c>
      <c r="DA47" s="630"/>
      <c r="DB47" s="630"/>
      <c r="DC47" s="631"/>
      <c r="DD47" s="604" t="s">
        <v>113</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113</v>
      </c>
      <c r="CS48" s="596"/>
      <c r="CT48" s="596"/>
      <c r="CU48" s="596"/>
      <c r="CV48" s="596"/>
      <c r="CW48" s="596"/>
      <c r="CX48" s="596"/>
      <c r="CY48" s="597"/>
      <c r="CZ48" s="629" t="s">
        <v>113</v>
      </c>
      <c r="DA48" s="678"/>
      <c r="DB48" s="678"/>
      <c r="DC48" s="679"/>
      <c r="DD48" s="604" t="s">
        <v>113</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16825467</v>
      </c>
      <c r="CS49" s="663"/>
      <c r="CT49" s="663"/>
      <c r="CU49" s="663"/>
      <c r="CV49" s="663"/>
      <c r="CW49" s="663"/>
      <c r="CX49" s="663"/>
      <c r="CY49" s="690"/>
      <c r="CZ49" s="691">
        <v>100</v>
      </c>
      <c r="DA49" s="692"/>
      <c r="DB49" s="692"/>
      <c r="DC49" s="693"/>
      <c r="DD49" s="694">
        <v>11661484</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17501</v>
      </c>
      <c r="R7" s="725"/>
      <c r="S7" s="725"/>
      <c r="T7" s="725"/>
      <c r="U7" s="725"/>
      <c r="V7" s="725">
        <v>16552</v>
      </c>
      <c r="W7" s="725"/>
      <c r="X7" s="725"/>
      <c r="Y7" s="725"/>
      <c r="Z7" s="725"/>
      <c r="AA7" s="725">
        <v>949</v>
      </c>
      <c r="AB7" s="725"/>
      <c r="AC7" s="725"/>
      <c r="AD7" s="725"/>
      <c r="AE7" s="726"/>
      <c r="AF7" s="727">
        <v>693</v>
      </c>
      <c r="AG7" s="728"/>
      <c r="AH7" s="728"/>
      <c r="AI7" s="728"/>
      <c r="AJ7" s="729"/>
      <c r="AK7" s="764">
        <v>25</v>
      </c>
      <c r="AL7" s="765"/>
      <c r="AM7" s="765"/>
      <c r="AN7" s="765"/>
      <c r="AO7" s="765"/>
      <c r="AP7" s="765">
        <v>12026</v>
      </c>
      <c r="AQ7" s="765"/>
      <c r="AR7" s="765"/>
      <c r="AS7" s="765"/>
      <c r="AT7" s="765"/>
      <c r="AU7" s="766" t="s">
        <v>550</v>
      </c>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563</v>
      </c>
      <c r="BS7" s="768" t="s">
        <v>546</v>
      </c>
      <c r="BT7" s="769"/>
      <c r="BU7" s="769"/>
      <c r="BV7" s="769"/>
      <c r="BW7" s="769"/>
      <c r="BX7" s="769"/>
      <c r="BY7" s="769"/>
      <c r="BZ7" s="769"/>
      <c r="CA7" s="769"/>
      <c r="CB7" s="769"/>
      <c r="CC7" s="769"/>
      <c r="CD7" s="769"/>
      <c r="CE7" s="769"/>
      <c r="CF7" s="769"/>
      <c r="CG7" s="770"/>
      <c r="CH7" s="761">
        <v>0</v>
      </c>
      <c r="CI7" s="762"/>
      <c r="CJ7" s="762"/>
      <c r="CK7" s="762"/>
      <c r="CL7" s="763"/>
      <c r="CM7" s="761">
        <v>1</v>
      </c>
      <c r="CN7" s="762"/>
      <c r="CO7" s="762"/>
      <c r="CP7" s="762"/>
      <c r="CQ7" s="763"/>
      <c r="CR7" s="761">
        <v>1</v>
      </c>
      <c r="CS7" s="762"/>
      <c r="CT7" s="762"/>
      <c r="CU7" s="762"/>
      <c r="CV7" s="763"/>
      <c r="CW7" s="761" t="s">
        <v>560</v>
      </c>
      <c r="CX7" s="762"/>
      <c r="CY7" s="762"/>
      <c r="CZ7" s="762"/>
      <c r="DA7" s="763"/>
      <c r="DB7" s="761" t="s">
        <v>561</v>
      </c>
      <c r="DC7" s="762"/>
      <c r="DD7" s="762"/>
      <c r="DE7" s="762"/>
      <c r="DF7" s="763"/>
      <c r="DG7" s="761" t="s">
        <v>561</v>
      </c>
      <c r="DH7" s="762"/>
      <c r="DI7" s="762"/>
      <c r="DJ7" s="762"/>
      <c r="DK7" s="763"/>
      <c r="DL7" s="761" t="s">
        <v>561</v>
      </c>
      <c r="DM7" s="762"/>
      <c r="DN7" s="762"/>
      <c r="DO7" s="762"/>
      <c r="DP7" s="763"/>
      <c r="DQ7" s="761" t="s">
        <v>561</v>
      </c>
      <c r="DR7" s="762"/>
      <c r="DS7" s="762"/>
      <c r="DT7" s="762"/>
      <c r="DU7" s="763"/>
      <c r="DV7" s="742"/>
      <c r="DW7" s="743"/>
      <c r="DX7" s="743"/>
      <c r="DY7" s="743"/>
      <c r="DZ7" s="744"/>
      <c r="EA7" s="207"/>
    </row>
    <row r="8" spans="1:131" s="208" customFormat="1" ht="26.25" customHeight="1">
      <c r="A8" s="214">
        <v>2</v>
      </c>
      <c r="B8" s="745" t="s">
        <v>367</v>
      </c>
      <c r="C8" s="746"/>
      <c r="D8" s="746"/>
      <c r="E8" s="746"/>
      <c r="F8" s="746"/>
      <c r="G8" s="746"/>
      <c r="H8" s="746"/>
      <c r="I8" s="746"/>
      <c r="J8" s="746"/>
      <c r="K8" s="746"/>
      <c r="L8" s="746"/>
      <c r="M8" s="746"/>
      <c r="N8" s="746"/>
      <c r="O8" s="746"/>
      <c r="P8" s="747"/>
      <c r="Q8" s="748">
        <v>305</v>
      </c>
      <c r="R8" s="749"/>
      <c r="S8" s="749"/>
      <c r="T8" s="749"/>
      <c r="U8" s="749"/>
      <c r="V8" s="749">
        <v>296</v>
      </c>
      <c r="W8" s="749"/>
      <c r="X8" s="749"/>
      <c r="Y8" s="749"/>
      <c r="Z8" s="749"/>
      <c r="AA8" s="749">
        <v>9</v>
      </c>
      <c r="AB8" s="749"/>
      <c r="AC8" s="749"/>
      <c r="AD8" s="749"/>
      <c r="AE8" s="750"/>
      <c r="AF8" s="751">
        <v>9</v>
      </c>
      <c r="AG8" s="752"/>
      <c r="AH8" s="752"/>
      <c r="AI8" s="752"/>
      <c r="AJ8" s="753"/>
      <c r="AK8" s="754" t="s">
        <v>549</v>
      </c>
      <c r="AL8" s="755"/>
      <c r="AM8" s="755"/>
      <c r="AN8" s="755"/>
      <c r="AO8" s="755"/>
      <c r="AP8" s="755" t="s">
        <v>549</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547</v>
      </c>
      <c r="BT8" s="759"/>
      <c r="BU8" s="759"/>
      <c r="BV8" s="759"/>
      <c r="BW8" s="759"/>
      <c r="BX8" s="759"/>
      <c r="BY8" s="759"/>
      <c r="BZ8" s="759"/>
      <c r="CA8" s="759"/>
      <c r="CB8" s="759"/>
      <c r="CC8" s="759"/>
      <c r="CD8" s="759"/>
      <c r="CE8" s="759"/>
      <c r="CF8" s="759"/>
      <c r="CG8" s="760"/>
      <c r="CH8" s="771">
        <v>-82</v>
      </c>
      <c r="CI8" s="772"/>
      <c r="CJ8" s="772"/>
      <c r="CK8" s="772"/>
      <c r="CL8" s="773"/>
      <c r="CM8" s="771">
        <v>-26</v>
      </c>
      <c r="CN8" s="772"/>
      <c r="CO8" s="772"/>
      <c r="CP8" s="772"/>
      <c r="CQ8" s="773"/>
      <c r="CR8" s="771">
        <v>2</v>
      </c>
      <c r="CS8" s="772"/>
      <c r="CT8" s="772"/>
      <c r="CU8" s="772"/>
      <c r="CV8" s="773"/>
      <c r="CW8" s="771">
        <v>11</v>
      </c>
      <c r="CX8" s="772"/>
      <c r="CY8" s="772"/>
      <c r="CZ8" s="772"/>
      <c r="DA8" s="773"/>
      <c r="DB8" s="771" t="s">
        <v>561</v>
      </c>
      <c r="DC8" s="772"/>
      <c r="DD8" s="772"/>
      <c r="DE8" s="772"/>
      <c r="DF8" s="773"/>
      <c r="DG8" s="771" t="s">
        <v>561</v>
      </c>
      <c r="DH8" s="772"/>
      <c r="DI8" s="772"/>
      <c r="DJ8" s="772"/>
      <c r="DK8" s="773"/>
      <c r="DL8" s="771" t="s">
        <v>561</v>
      </c>
      <c r="DM8" s="772"/>
      <c r="DN8" s="772"/>
      <c r="DO8" s="772"/>
      <c r="DP8" s="773"/>
      <c r="DQ8" s="771" t="s">
        <v>561</v>
      </c>
      <c r="DR8" s="772"/>
      <c r="DS8" s="772"/>
      <c r="DT8" s="772"/>
      <c r="DU8" s="773"/>
      <c r="DV8" s="774"/>
      <c r="DW8" s="775"/>
      <c r="DX8" s="775"/>
      <c r="DY8" s="775"/>
      <c r="DZ8" s="776"/>
      <c r="EA8" s="207"/>
    </row>
    <row r="9" spans="1:131" s="208" customFormat="1" ht="26.25" customHeight="1">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548</v>
      </c>
      <c r="BT9" s="759"/>
      <c r="BU9" s="759"/>
      <c r="BV9" s="759"/>
      <c r="BW9" s="759"/>
      <c r="BX9" s="759"/>
      <c r="BY9" s="759"/>
      <c r="BZ9" s="759"/>
      <c r="CA9" s="759"/>
      <c r="CB9" s="759"/>
      <c r="CC9" s="759"/>
      <c r="CD9" s="759"/>
      <c r="CE9" s="759"/>
      <c r="CF9" s="759"/>
      <c r="CG9" s="760"/>
      <c r="CH9" s="771">
        <v>-6</v>
      </c>
      <c r="CI9" s="772"/>
      <c r="CJ9" s="772"/>
      <c r="CK9" s="772"/>
      <c r="CL9" s="773"/>
      <c r="CM9" s="771">
        <v>54</v>
      </c>
      <c r="CN9" s="772"/>
      <c r="CO9" s="772"/>
      <c r="CP9" s="772"/>
      <c r="CQ9" s="773"/>
      <c r="CR9" s="771">
        <v>3</v>
      </c>
      <c r="CS9" s="772"/>
      <c r="CT9" s="772"/>
      <c r="CU9" s="772"/>
      <c r="CV9" s="773"/>
      <c r="CW9" s="771" t="s">
        <v>560</v>
      </c>
      <c r="CX9" s="772"/>
      <c r="CY9" s="772"/>
      <c r="CZ9" s="772"/>
      <c r="DA9" s="773"/>
      <c r="DB9" s="771" t="s">
        <v>561</v>
      </c>
      <c r="DC9" s="772"/>
      <c r="DD9" s="772"/>
      <c r="DE9" s="772"/>
      <c r="DF9" s="773"/>
      <c r="DG9" s="771" t="s">
        <v>561</v>
      </c>
      <c r="DH9" s="772"/>
      <c r="DI9" s="772"/>
      <c r="DJ9" s="772"/>
      <c r="DK9" s="773"/>
      <c r="DL9" s="771" t="s">
        <v>561</v>
      </c>
      <c r="DM9" s="772"/>
      <c r="DN9" s="772"/>
      <c r="DO9" s="772"/>
      <c r="DP9" s="773"/>
      <c r="DQ9" s="771" t="s">
        <v>561</v>
      </c>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c r="A23" s="217" t="s">
        <v>369</v>
      </c>
      <c r="B23" s="780" t="s">
        <v>370</v>
      </c>
      <c r="C23" s="781"/>
      <c r="D23" s="781"/>
      <c r="E23" s="781"/>
      <c r="F23" s="781"/>
      <c r="G23" s="781"/>
      <c r="H23" s="781"/>
      <c r="I23" s="781"/>
      <c r="J23" s="781"/>
      <c r="K23" s="781"/>
      <c r="L23" s="781"/>
      <c r="M23" s="781"/>
      <c r="N23" s="781"/>
      <c r="O23" s="781"/>
      <c r="P23" s="782"/>
      <c r="Q23" s="783">
        <v>17806</v>
      </c>
      <c r="R23" s="784"/>
      <c r="S23" s="784"/>
      <c r="T23" s="784"/>
      <c r="U23" s="784"/>
      <c r="V23" s="784">
        <v>16848</v>
      </c>
      <c r="W23" s="784"/>
      <c r="X23" s="784"/>
      <c r="Y23" s="784"/>
      <c r="Z23" s="784"/>
      <c r="AA23" s="784">
        <v>958</v>
      </c>
      <c r="AB23" s="784"/>
      <c r="AC23" s="784"/>
      <c r="AD23" s="784"/>
      <c r="AE23" s="785"/>
      <c r="AF23" s="786">
        <v>703</v>
      </c>
      <c r="AG23" s="784"/>
      <c r="AH23" s="784"/>
      <c r="AI23" s="784"/>
      <c r="AJ23" s="787"/>
      <c r="AK23" s="788"/>
      <c r="AL23" s="789"/>
      <c r="AM23" s="789"/>
      <c r="AN23" s="789"/>
      <c r="AO23" s="789"/>
      <c r="AP23" s="784">
        <v>12026</v>
      </c>
      <c r="AQ23" s="784"/>
      <c r="AR23" s="784"/>
      <c r="AS23" s="784"/>
      <c r="AT23" s="784"/>
      <c r="AU23" s="790"/>
      <c r="AV23" s="790"/>
      <c r="AW23" s="790"/>
      <c r="AX23" s="790"/>
      <c r="AY23" s="791"/>
      <c r="AZ23" s="799" t="s">
        <v>113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c r="A24" s="798" t="s">
        <v>371</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373</v>
      </c>
      <c r="R26" s="708"/>
      <c r="S26" s="708"/>
      <c r="T26" s="708"/>
      <c r="U26" s="709"/>
      <c r="V26" s="707" t="s">
        <v>374</v>
      </c>
      <c r="W26" s="708"/>
      <c r="X26" s="708"/>
      <c r="Y26" s="708"/>
      <c r="Z26" s="709"/>
      <c r="AA26" s="707" t="s">
        <v>375</v>
      </c>
      <c r="AB26" s="708"/>
      <c r="AC26" s="708"/>
      <c r="AD26" s="708"/>
      <c r="AE26" s="708"/>
      <c r="AF26" s="802" t="s">
        <v>376</v>
      </c>
      <c r="AG26" s="803"/>
      <c r="AH26" s="803"/>
      <c r="AI26" s="803"/>
      <c r="AJ26" s="804"/>
      <c r="AK26" s="708" t="s">
        <v>377</v>
      </c>
      <c r="AL26" s="708"/>
      <c r="AM26" s="708"/>
      <c r="AN26" s="708"/>
      <c r="AO26" s="709"/>
      <c r="AP26" s="707" t="s">
        <v>378</v>
      </c>
      <c r="AQ26" s="708"/>
      <c r="AR26" s="708"/>
      <c r="AS26" s="708"/>
      <c r="AT26" s="709"/>
      <c r="AU26" s="707" t="s">
        <v>379</v>
      </c>
      <c r="AV26" s="708"/>
      <c r="AW26" s="708"/>
      <c r="AX26" s="708"/>
      <c r="AY26" s="709"/>
      <c r="AZ26" s="707" t="s">
        <v>380</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381</v>
      </c>
      <c r="C28" s="722"/>
      <c r="D28" s="722"/>
      <c r="E28" s="722"/>
      <c r="F28" s="722"/>
      <c r="G28" s="722"/>
      <c r="H28" s="722"/>
      <c r="I28" s="722"/>
      <c r="J28" s="722"/>
      <c r="K28" s="722"/>
      <c r="L28" s="722"/>
      <c r="M28" s="722"/>
      <c r="N28" s="722"/>
      <c r="O28" s="722"/>
      <c r="P28" s="723"/>
      <c r="Q28" s="812">
        <v>5907</v>
      </c>
      <c r="R28" s="813"/>
      <c r="S28" s="813"/>
      <c r="T28" s="813"/>
      <c r="U28" s="813"/>
      <c r="V28" s="813">
        <v>5432</v>
      </c>
      <c r="W28" s="813"/>
      <c r="X28" s="813"/>
      <c r="Y28" s="813"/>
      <c r="Z28" s="813"/>
      <c r="AA28" s="813">
        <v>474</v>
      </c>
      <c r="AB28" s="813"/>
      <c r="AC28" s="813"/>
      <c r="AD28" s="813"/>
      <c r="AE28" s="814"/>
      <c r="AF28" s="815">
        <v>474</v>
      </c>
      <c r="AG28" s="813"/>
      <c r="AH28" s="813"/>
      <c r="AI28" s="813"/>
      <c r="AJ28" s="816"/>
      <c r="AK28" s="817">
        <v>393</v>
      </c>
      <c r="AL28" s="808"/>
      <c r="AM28" s="808"/>
      <c r="AN28" s="808"/>
      <c r="AO28" s="808"/>
      <c r="AP28" s="808" t="s">
        <v>549</v>
      </c>
      <c r="AQ28" s="808"/>
      <c r="AR28" s="808"/>
      <c r="AS28" s="808"/>
      <c r="AT28" s="808"/>
      <c r="AU28" s="808" t="s">
        <v>549</v>
      </c>
      <c r="AV28" s="808"/>
      <c r="AW28" s="808"/>
      <c r="AX28" s="808"/>
      <c r="AY28" s="808"/>
      <c r="AZ28" s="809" t="s">
        <v>549</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382</v>
      </c>
      <c r="C29" s="746"/>
      <c r="D29" s="746"/>
      <c r="E29" s="746"/>
      <c r="F29" s="746"/>
      <c r="G29" s="746"/>
      <c r="H29" s="746"/>
      <c r="I29" s="746"/>
      <c r="J29" s="746"/>
      <c r="K29" s="746"/>
      <c r="L29" s="746"/>
      <c r="M29" s="746"/>
      <c r="N29" s="746"/>
      <c r="O29" s="746"/>
      <c r="P29" s="747"/>
      <c r="Q29" s="748">
        <v>455</v>
      </c>
      <c r="R29" s="749"/>
      <c r="S29" s="749"/>
      <c r="T29" s="749"/>
      <c r="U29" s="749"/>
      <c r="V29" s="749">
        <v>445</v>
      </c>
      <c r="W29" s="749"/>
      <c r="X29" s="749"/>
      <c r="Y29" s="749"/>
      <c r="Z29" s="749"/>
      <c r="AA29" s="749">
        <v>10</v>
      </c>
      <c r="AB29" s="749"/>
      <c r="AC29" s="749"/>
      <c r="AD29" s="749"/>
      <c r="AE29" s="750"/>
      <c r="AF29" s="751">
        <v>10</v>
      </c>
      <c r="AG29" s="752"/>
      <c r="AH29" s="752"/>
      <c r="AI29" s="752"/>
      <c r="AJ29" s="753"/>
      <c r="AK29" s="820">
        <v>95</v>
      </c>
      <c r="AL29" s="821"/>
      <c r="AM29" s="821"/>
      <c r="AN29" s="821"/>
      <c r="AO29" s="821"/>
      <c r="AP29" s="821" t="s">
        <v>549</v>
      </c>
      <c r="AQ29" s="821"/>
      <c r="AR29" s="821"/>
      <c r="AS29" s="821"/>
      <c r="AT29" s="821"/>
      <c r="AU29" s="821" t="s">
        <v>549</v>
      </c>
      <c r="AV29" s="821"/>
      <c r="AW29" s="821"/>
      <c r="AX29" s="821"/>
      <c r="AY29" s="821"/>
      <c r="AZ29" s="822" t="s">
        <v>549</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383</v>
      </c>
      <c r="C30" s="746"/>
      <c r="D30" s="746"/>
      <c r="E30" s="746"/>
      <c r="F30" s="746"/>
      <c r="G30" s="746"/>
      <c r="H30" s="746"/>
      <c r="I30" s="746"/>
      <c r="J30" s="746"/>
      <c r="K30" s="746"/>
      <c r="L30" s="746"/>
      <c r="M30" s="746"/>
      <c r="N30" s="746"/>
      <c r="O30" s="746"/>
      <c r="P30" s="747"/>
      <c r="Q30" s="748">
        <v>498</v>
      </c>
      <c r="R30" s="749"/>
      <c r="S30" s="749"/>
      <c r="T30" s="749"/>
      <c r="U30" s="749"/>
      <c r="V30" s="749">
        <v>400</v>
      </c>
      <c r="W30" s="749"/>
      <c r="X30" s="749"/>
      <c r="Y30" s="749"/>
      <c r="Z30" s="749"/>
      <c r="AA30" s="749">
        <v>98</v>
      </c>
      <c r="AB30" s="749"/>
      <c r="AC30" s="749"/>
      <c r="AD30" s="749"/>
      <c r="AE30" s="750"/>
      <c r="AF30" s="751">
        <v>1215</v>
      </c>
      <c r="AG30" s="752"/>
      <c r="AH30" s="752"/>
      <c r="AI30" s="752"/>
      <c r="AJ30" s="753"/>
      <c r="AK30" s="820">
        <v>24</v>
      </c>
      <c r="AL30" s="821"/>
      <c r="AM30" s="821"/>
      <c r="AN30" s="821"/>
      <c r="AO30" s="821"/>
      <c r="AP30" s="821">
        <v>628</v>
      </c>
      <c r="AQ30" s="821"/>
      <c r="AR30" s="821"/>
      <c r="AS30" s="821"/>
      <c r="AT30" s="821"/>
      <c r="AU30" s="821">
        <v>8</v>
      </c>
      <c r="AV30" s="821"/>
      <c r="AW30" s="821"/>
      <c r="AX30" s="821"/>
      <c r="AY30" s="821"/>
      <c r="AZ30" s="822" t="s">
        <v>549</v>
      </c>
      <c r="BA30" s="822"/>
      <c r="BB30" s="822"/>
      <c r="BC30" s="822"/>
      <c r="BD30" s="822"/>
      <c r="BE30" s="818" t="s">
        <v>384</v>
      </c>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385</v>
      </c>
      <c r="C31" s="746"/>
      <c r="D31" s="746"/>
      <c r="E31" s="746"/>
      <c r="F31" s="746"/>
      <c r="G31" s="746"/>
      <c r="H31" s="746"/>
      <c r="I31" s="746"/>
      <c r="J31" s="746"/>
      <c r="K31" s="746"/>
      <c r="L31" s="746"/>
      <c r="M31" s="746"/>
      <c r="N31" s="746"/>
      <c r="O31" s="746"/>
      <c r="P31" s="747"/>
      <c r="Q31" s="748">
        <v>188</v>
      </c>
      <c r="R31" s="749"/>
      <c r="S31" s="749"/>
      <c r="T31" s="749"/>
      <c r="U31" s="749"/>
      <c r="V31" s="749">
        <v>180</v>
      </c>
      <c r="W31" s="749"/>
      <c r="X31" s="749"/>
      <c r="Y31" s="749"/>
      <c r="Z31" s="749"/>
      <c r="AA31" s="749">
        <v>8</v>
      </c>
      <c r="AB31" s="749"/>
      <c r="AC31" s="749"/>
      <c r="AD31" s="749"/>
      <c r="AE31" s="750"/>
      <c r="AF31" s="751">
        <v>7</v>
      </c>
      <c r="AG31" s="752"/>
      <c r="AH31" s="752"/>
      <c r="AI31" s="752"/>
      <c r="AJ31" s="753"/>
      <c r="AK31" s="820">
        <v>125</v>
      </c>
      <c r="AL31" s="821"/>
      <c r="AM31" s="821"/>
      <c r="AN31" s="821"/>
      <c r="AO31" s="821"/>
      <c r="AP31" s="821">
        <v>1462</v>
      </c>
      <c r="AQ31" s="821"/>
      <c r="AR31" s="821"/>
      <c r="AS31" s="821"/>
      <c r="AT31" s="821"/>
      <c r="AU31" s="821">
        <v>1455</v>
      </c>
      <c r="AV31" s="821"/>
      <c r="AW31" s="821"/>
      <c r="AX31" s="821"/>
      <c r="AY31" s="821"/>
      <c r="AZ31" s="822" t="s">
        <v>549</v>
      </c>
      <c r="BA31" s="822"/>
      <c r="BB31" s="822"/>
      <c r="BC31" s="822"/>
      <c r="BD31" s="822"/>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387</v>
      </c>
      <c r="C32" s="746"/>
      <c r="D32" s="746"/>
      <c r="E32" s="746"/>
      <c r="F32" s="746"/>
      <c r="G32" s="746"/>
      <c r="H32" s="746"/>
      <c r="I32" s="746"/>
      <c r="J32" s="746"/>
      <c r="K32" s="746"/>
      <c r="L32" s="746"/>
      <c r="M32" s="746"/>
      <c r="N32" s="746"/>
      <c r="O32" s="746"/>
      <c r="P32" s="747"/>
      <c r="Q32" s="748">
        <v>25</v>
      </c>
      <c r="R32" s="749"/>
      <c r="S32" s="749"/>
      <c r="T32" s="749"/>
      <c r="U32" s="749"/>
      <c r="V32" s="749">
        <v>23</v>
      </c>
      <c r="W32" s="749"/>
      <c r="X32" s="749"/>
      <c r="Y32" s="749"/>
      <c r="Z32" s="749"/>
      <c r="AA32" s="749">
        <v>2</v>
      </c>
      <c r="AB32" s="749"/>
      <c r="AC32" s="749"/>
      <c r="AD32" s="749"/>
      <c r="AE32" s="750"/>
      <c r="AF32" s="751">
        <v>2</v>
      </c>
      <c r="AG32" s="752"/>
      <c r="AH32" s="752"/>
      <c r="AI32" s="752"/>
      <c r="AJ32" s="753"/>
      <c r="AK32" s="820">
        <v>17</v>
      </c>
      <c r="AL32" s="821"/>
      <c r="AM32" s="821"/>
      <c r="AN32" s="821"/>
      <c r="AO32" s="821"/>
      <c r="AP32" s="821">
        <v>84</v>
      </c>
      <c r="AQ32" s="821"/>
      <c r="AR32" s="821"/>
      <c r="AS32" s="821"/>
      <c r="AT32" s="821"/>
      <c r="AU32" s="821">
        <v>84</v>
      </c>
      <c r="AV32" s="821"/>
      <c r="AW32" s="821"/>
      <c r="AX32" s="821"/>
      <c r="AY32" s="821"/>
      <c r="AZ32" s="822" t="s">
        <v>549</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c r="C33" s="746"/>
      <c r="D33" s="746"/>
      <c r="E33" s="746"/>
      <c r="F33" s="746"/>
      <c r="G33" s="746"/>
      <c r="H33" s="746"/>
      <c r="I33" s="746"/>
      <c r="J33" s="746"/>
      <c r="K33" s="746"/>
      <c r="L33" s="746"/>
      <c r="M33" s="746"/>
      <c r="N33" s="746"/>
      <c r="O33" s="746"/>
      <c r="P33" s="747"/>
      <c r="Q33" s="748"/>
      <c r="R33" s="749"/>
      <c r="S33" s="749"/>
      <c r="T33" s="749"/>
      <c r="U33" s="749"/>
      <c r="V33" s="749"/>
      <c r="W33" s="749"/>
      <c r="X33" s="749"/>
      <c r="Y33" s="749"/>
      <c r="Z33" s="749"/>
      <c r="AA33" s="749"/>
      <c r="AB33" s="749"/>
      <c r="AC33" s="749"/>
      <c r="AD33" s="749"/>
      <c r="AE33" s="750"/>
      <c r="AF33" s="751"/>
      <c r="AG33" s="752"/>
      <c r="AH33" s="752"/>
      <c r="AI33" s="752"/>
      <c r="AJ33" s="753"/>
      <c r="AK33" s="820"/>
      <c r="AL33" s="821"/>
      <c r="AM33" s="821"/>
      <c r="AN33" s="821"/>
      <c r="AO33" s="821"/>
      <c r="AP33" s="821"/>
      <c r="AQ33" s="821"/>
      <c r="AR33" s="821"/>
      <c r="AS33" s="821"/>
      <c r="AT33" s="821"/>
      <c r="AU33" s="821"/>
      <c r="AV33" s="821"/>
      <c r="AW33" s="821"/>
      <c r="AX33" s="821"/>
      <c r="AY33" s="821"/>
      <c r="AZ33" s="822"/>
      <c r="BA33" s="822"/>
      <c r="BB33" s="822"/>
      <c r="BC33" s="822"/>
      <c r="BD33" s="822"/>
      <c r="BE33" s="818"/>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c r="C34" s="746"/>
      <c r="D34" s="746"/>
      <c r="E34" s="746"/>
      <c r="F34" s="746"/>
      <c r="G34" s="746"/>
      <c r="H34" s="746"/>
      <c r="I34" s="746"/>
      <c r="J34" s="746"/>
      <c r="K34" s="746"/>
      <c r="L34" s="746"/>
      <c r="M34" s="746"/>
      <c r="N34" s="746"/>
      <c r="O34" s="746"/>
      <c r="P34" s="747"/>
      <c r="Q34" s="748"/>
      <c r="R34" s="749"/>
      <c r="S34" s="749"/>
      <c r="T34" s="749"/>
      <c r="U34" s="749"/>
      <c r="V34" s="749"/>
      <c r="W34" s="749"/>
      <c r="X34" s="749"/>
      <c r="Y34" s="749"/>
      <c r="Z34" s="749"/>
      <c r="AA34" s="749"/>
      <c r="AB34" s="749"/>
      <c r="AC34" s="749"/>
      <c r="AD34" s="749"/>
      <c r="AE34" s="750"/>
      <c r="AF34" s="751"/>
      <c r="AG34" s="752"/>
      <c r="AH34" s="752"/>
      <c r="AI34" s="752"/>
      <c r="AJ34" s="753"/>
      <c r="AK34" s="820"/>
      <c r="AL34" s="821"/>
      <c r="AM34" s="821"/>
      <c r="AN34" s="821"/>
      <c r="AO34" s="821"/>
      <c r="AP34" s="821"/>
      <c r="AQ34" s="821"/>
      <c r="AR34" s="821"/>
      <c r="AS34" s="821"/>
      <c r="AT34" s="821"/>
      <c r="AU34" s="821"/>
      <c r="AV34" s="821"/>
      <c r="AW34" s="821"/>
      <c r="AX34" s="821"/>
      <c r="AY34" s="821"/>
      <c r="AZ34" s="822"/>
      <c r="BA34" s="822"/>
      <c r="BB34" s="822"/>
      <c r="BC34" s="822"/>
      <c r="BD34" s="822"/>
      <c r="BE34" s="818"/>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369</v>
      </c>
      <c r="B63" s="780" t="s">
        <v>389</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1709</v>
      </c>
      <c r="AG63" s="832"/>
      <c r="AH63" s="832"/>
      <c r="AI63" s="832"/>
      <c r="AJ63" s="833"/>
      <c r="AK63" s="834"/>
      <c r="AL63" s="829"/>
      <c r="AM63" s="829"/>
      <c r="AN63" s="829"/>
      <c r="AO63" s="829"/>
      <c r="AP63" s="832">
        <v>2174</v>
      </c>
      <c r="AQ63" s="832"/>
      <c r="AR63" s="832"/>
      <c r="AS63" s="832"/>
      <c r="AT63" s="832"/>
      <c r="AU63" s="832">
        <v>1547</v>
      </c>
      <c r="AV63" s="832"/>
      <c r="AW63" s="832"/>
      <c r="AX63" s="832"/>
      <c r="AY63" s="832"/>
      <c r="AZ63" s="836"/>
      <c r="BA63" s="836"/>
      <c r="BB63" s="836"/>
      <c r="BC63" s="836"/>
      <c r="BD63" s="836"/>
      <c r="BE63" s="837"/>
      <c r="BF63" s="837"/>
      <c r="BG63" s="837"/>
      <c r="BH63" s="837"/>
      <c r="BI63" s="838"/>
      <c r="BJ63" s="839" t="s">
        <v>113</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391</v>
      </c>
      <c r="B66" s="731"/>
      <c r="C66" s="731"/>
      <c r="D66" s="731"/>
      <c r="E66" s="731"/>
      <c r="F66" s="731"/>
      <c r="G66" s="731"/>
      <c r="H66" s="731"/>
      <c r="I66" s="731"/>
      <c r="J66" s="731"/>
      <c r="K66" s="731"/>
      <c r="L66" s="731"/>
      <c r="M66" s="731"/>
      <c r="N66" s="731"/>
      <c r="O66" s="731"/>
      <c r="P66" s="732"/>
      <c r="Q66" s="707" t="s">
        <v>373</v>
      </c>
      <c r="R66" s="708"/>
      <c r="S66" s="708"/>
      <c r="T66" s="708"/>
      <c r="U66" s="709"/>
      <c r="V66" s="707" t="s">
        <v>374</v>
      </c>
      <c r="W66" s="708"/>
      <c r="X66" s="708"/>
      <c r="Y66" s="708"/>
      <c r="Z66" s="709"/>
      <c r="AA66" s="707" t="s">
        <v>375</v>
      </c>
      <c r="AB66" s="708"/>
      <c r="AC66" s="708"/>
      <c r="AD66" s="708"/>
      <c r="AE66" s="709"/>
      <c r="AF66" s="842" t="s">
        <v>376</v>
      </c>
      <c r="AG66" s="803"/>
      <c r="AH66" s="803"/>
      <c r="AI66" s="803"/>
      <c r="AJ66" s="843"/>
      <c r="AK66" s="707" t="s">
        <v>377</v>
      </c>
      <c r="AL66" s="731"/>
      <c r="AM66" s="731"/>
      <c r="AN66" s="731"/>
      <c r="AO66" s="732"/>
      <c r="AP66" s="707" t="s">
        <v>378</v>
      </c>
      <c r="AQ66" s="708"/>
      <c r="AR66" s="708"/>
      <c r="AS66" s="708"/>
      <c r="AT66" s="709"/>
      <c r="AU66" s="707" t="s">
        <v>392</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536</v>
      </c>
      <c r="C68" s="860"/>
      <c r="D68" s="860"/>
      <c r="E68" s="860"/>
      <c r="F68" s="860"/>
      <c r="G68" s="860"/>
      <c r="H68" s="860"/>
      <c r="I68" s="860"/>
      <c r="J68" s="860"/>
      <c r="K68" s="860"/>
      <c r="L68" s="860"/>
      <c r="M68" s="860"/>
      <c r="N68" s="860"/>
      <c r="O68" s="860"/>
      <c r="P68" s="861"/>
      <c r="Q68" s="862">
        <v>3060</v>
      </c>
      <c r="R68" s="856"/>
      <c r="S68" s="856"/>
      <c r="T68" s="856"/>
      <c r="U68" s="856"/>
      <c r="V68" s="856">
        <v>2989</v>
      </c>
      <c r="W68" s="856"/>
      <c r="X68" s="856"/>
      <c r="Y68" s="856"/>
      <c r="Z68" s="856"/>
      <c r="AA68" s="856">
        <v>71</v>
      </c>
      <c r="AB68" s="856"/>
      <c r="AC68" s="856"/>
      <c r="AD68" s="856"/>
      <c r="AE68" s="856"/>
      <c r="AF68" s="856">
        <v>71</v>
      </c>
      <c r="AG68" s="856"/>
      <c r="AH68" s="856"/>
      <c r="AI68" s="856"/>
      <c r="AJ68" s="856"/>
      <c r="AK68" s="856">
        <v>222</v>
      </c>
      <c r="AL68" s="856"/>
      <c r="AM68" s="856"/>
      <c r="AN68" s="856"/>
      <c r="AO68" s="856"/>
      <c r="AP68" s="856">
        <v>2340</v>
      </c>
      <c r="AQ68" s="856"/>
      <c r="AR68" s="856"/>
      <c r="AS68" s="856"/>
      <c r="AT68" s="856"/>
      <c r="AU68" s="856">
        <v>555</v>
      </c>
      <c r="AV68" s="856"/>
      <c r="AW68" s="856"/>
      <c r="AX68" s="856"/>
      <c r="AY68" s="856"/>
      <c r="AZ68" s="857" t="s">
        <v>552</v>
      </c>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537</v>
      </c>
      <c r="C69" s="864"/>
      <c r="D69" s="864"/>
      <c r="E69" s="864"/>
      <c r="F69" s="864"/>
      <c r="G69" s="864"/>
      <c r="H69" s="864"/>
      <c r="I69" s="864"/>
      <c r="J69" s="864"/>
      <c r="K69" s="864"/>
      <c r="L69" s="864"/>
      <c r="M69" s="864"/>
      <c r="N69" s="864"/>
      <c r="O69" s="864"/>
      <c r="P69" s="865"/>
      <c r="Q69" s="866">
        <v>474</v>
      </c>
      <c r="R69" s="821"/>
      <c r="S69" s="821"/>
      <c r="T69" s="821"/>
      <c r="U69" s="821"/>
      <c r="V69" s="821">
        <v>429</v>
      </c>
      <c r="W69" s="821"/>
      <c r="X69" s="821"/>
      <c r="Y69" s="821"/>
      <c r="Z69" s="821"/>
      <c r="AA69" s="821">
        <v>45</v>
      </c>
      <c r="AB69" s="821"/>
      <c r="AC69" s="821"/>
      <c r="AD69" s="821"/>
      <c r="AE69" s="821"/>
      <c r="AF69" s="821">
        <v>45</v>
      </c>
      <c r="AG69" s="821"/>
      <c r="AH69" s="821"/>
      <c r="AI69" s="821"/>
      <c r="AJ69" s="821"/>
      <c r="AK69" s="821">
        <v>18</v>
      </c>
      <c r="AL69" s="821"/>
      <c r="AM69" s="821"/>
      <c r="AN69" s="821"/>
      <c r="AO69" s="821"/>
      <c r="AP69" s="821">
        <v>75</v>
      </c>
      <c r="AQ69" s="821"/>
      <c r="AR69" s="821"/>
      <c r="AS69" s="821"/>
      <c r="AT69" s="821"/>
      <c r="AU69" s="821">
        <v>37</v>
      </c>
      <c r="AV69" s="821"/>
      <c r="AW69" s="821"/>
      <c r="AX69" s="821"/>
      <c r="AY69" s="821"/>
      <c r="AZ69" s="867" t="s">
        <v>553</v>
      </c>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t="s">
        <v>538</v>
      </c>
      <c r="C70" s="864"/>
      <c r="D70" s="864"/>
      <c r="E70" s="864"/>
      <c r="F70" s="864"/>
      <c r="G70" s="864"/>
      <c r="H70" s="864"/>
      <c r="I70" s="864"/>
      <c r="J70" s="864"/>
      <c r="K70" s="864"/>
      <c r="L70" s="864"/>
      <c r="M70" s="864"/>
      <c r="N70" s="864"/>
      <c r="O70" s="864"/>
      <c r="P70" s="865"/>
      <c r="Q70" s="866">
        <v>7142</v>
      </c>
      <c r="R70" s="821"/>
      <c r="S70" s="821"/>
      <c r="T70" s="821"/>
      <c r="U70" s="821"/>
      <c r="V70" s="821">
        <v>6860</v>
      </c>
      <c r="W70" s="821"/>
      <c r="X70" s="821"/>
      <c r="Y70" s="821"/>
      <c r="Z70" s="821"/>
      <c r="AA70" s="821">
        <v>282</v>
      </c>
      <c r="AB70" s="821"/>
      <c r="AC70" s="821"/>
      <c r="AD70" s="821"/>
      <c r="AE70" s="821"/>
      <c r="AF70" s="821">
        <v>282</v>
      </c>
      <c r="AG70" s="821"/>
      <c r="AH70" s="821"/>
      <c r="AI70" s="821"/>
      <c r="AJ70" s="821"/>
      <c r="AK70" s="821" t="s">
        <v>554</v>
      </c>
      <c r="AL70" s="821"/>
      <c r="AM70" s="821"/>
      <c r="AN70" s="821"/>
      <c r="AO70" s="821"/>
      <c r="AP70" s="821" t="s">
        <v>551</v>
      </c>
      <c r="AQ70" s="821"/>
      <c r="AR70" s="821"/>
      <c r="AS70" s="821"/>
      <c r="AT70" s="821"/>
      <c r="AU70" s="821" t="s">
        <v>551</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t="s">
        <v>539</v>
      </c>
      <c r="C71" s="864"/>
      <c r="D71" s="864"/>
      <c r="E71" s="864"/>
      <c r="F71" s="864"/>
      <c r="G71" s="864"/>
      <c r="H71" s="864"/>
      <c r="I71" s="864"/>
      <c r="J71" s="864"/>
      <c r="K71" s="864"/>
      <c r="L71" s="864"/>
      <c r="M71" s="864"/>
      <c r="N71" s="864"/>
      <c r="O71" s="864"/>
      <c r="P71" s="865"/>
      <c r="Q71" s="866">
        <v>946</v>
      </c>
      <c r="R71" s="821"/>
      <c r="S71" s="821"/>
      <c r="T71" s="821"/>
      <c r="U71" s="821"/>
      <c r="V71" s="821">
        <v>835</v>
      </c>
      <c r="W71" s="821"/>
      <c r="X71" s="821"/>
      <c r="Y71" s="821"/>
      <c r="Z71" s="821"/>
      <c r="AA71" s="821">
        <v>111</v>
      </c>
      <c r="AB71" s="821"/>
      <c r="AC71" s="821"/>
      <c r="AD71" s="821"/>
      <c r="AE71" s="821"/>
      <c r="AF71" s="821">
        <v>111</v>
      </c>
      <c r="AG71" s="821"/>
      <c r="AH71" s="821"/>
      <c r="AI71" s="821"/>
      <c r="AJ71" s="821"/>
      <c r="AK71" s="821">
        <v>80</v>
      </c>
      <c r="AL71" s="821"/>
      <c r="AM71" s="821"/>
      <c r="AN71" s="821"/>
      <c r="AO71" s="821"/>
      <c r="AP71" s="821">
        <v>92</v>
      </c>
      <c r="AQ71" s="821"/>
      <c r="AR71" s="821"/>
      <c r="AS71" s="821"/>
      <c r="AT71" s="821"/>
      <c r="AU71" s="821">
        <v>35</v>
      </c>
      <c r="AV71" s="821"/>
      <c r="AW71" s="821"/>
      <c r="AX71" s="821"/>
      <c r="AY71" s="821"/>
      <c r="AZ71" s="867" t="s">
        <v>555</v>
      </c>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t="s">
        <v>540</v>
      </c>
      <c r="C72" s="864"/>
      <c r="D72" s="864"/>
      <c r="E72" s="864"/>
      <c r="F72" s="864"/>
      <c r="G72" s="864"/>
      <c r="H72" s="864"/>
      <c r="I72" s="864"/>
      <c r="J72" s="864"/>
      <c r="K72" s="864"/>
      <c r="L72" s="864"/>
      <c r="M72" s="864"/>
      <c r="N72" s="864"/>
      <c r="O72" s="864"/>
      <c r="P72" s="865"/>
      <c r="Q72" s="866">
        <v>256</v>
      </c>
      <c r="R72" s="821"/>
      <c r="S72" s="821"/>
      <c r="T72" s="821"/>
      <c r="U72" s="821"/>
      <c r="V72" s="821">
        <v>224</v>
      </c>
      <c r="W72" s="821"/>
      <c r="X72" s="821"/>
      <c r="Y72" s="821"/>
      <c r="Z72" s="821"/>
      <c r="AA72" s="821">
        <v>32</v>
      </c>
      <c r="AB72" s="821"/>
      <c r="AC72" s="821"/>
      <c r="AD72" s="821"/>
      <c r="AE72" s="821"/>
      <c r="AF72" s="821">
        <v>32</v>
      </c>
      <c r="AG72" s="821"/>
      <c r="AH72" s="821"/>
      <c r="AI72" s="821"/>
      <c r="AJ72" s="821"/>
      <c r="AK72" s="821" t="s">
        <v>556</v>
      </c>
      <c r="AL72" s="821"/>
      <c r="AM72" s="821"/>
      <c r="AN72" s="821"/>
      <c r="AO72" s="821"/>
      <c r="AP72" s="821" t="s">
        <v>556</v>
      </c>
      <c r="AQ72" s="821"/>
      <c r="AR72" s="821"/>
      <c r="AS72" s="821"/>
      <c r="AT72" s="821"/>
      <c r="AU72" s="821" t="s">
        <v>556</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t="s">
        <v>541</v>
      </c>
      <c r="C73" s="864"/>
      <c r="D73" s="864"/>
      <c r="E73" s="864"/>
      <c r="F73" s="864"/>
      <c r="G73" s="864"/>
      <c r="H73" s="864"/>
      <c r="I73" s="864"/>
      <c r="J73" s="864"/>
      <c r="K73" s="864"/>
      <c r="L73" s="864"/>
      <c r="M73" s="864"/>
      <c r="N73" s="864"/>
      <c r="O73" s="864"/>
      <c r="P73" s="865"/>
      <c r="Q73" s="866">
        <v>244114</v>
      </c>
      <c r="R73" s="821"/>
      <c r="S73" s="821"/>
      <c r="T73" s="821"/>
      <c r="U73" s="821"/>
      <c r="V73" s="821">
        <v>233963</v>
      </c>
      <c r="W73" s="821"/>
      <c r="X73" s="821"/>
      <c r="Y73" s="821"/>
      <c r="Z73" s="821"/>
      <c r="AA73" s="821">
        <v>10151</v>
      </c>
      <c r="AB73" s="821"/>
      <c r="AC73" s="821"/>
      <c r="AD73" s="821"/>
      <c r="AE73" s="821"/>
      <c r="AF73" s="821">
        <v>10151</v>
      </c>
      <c r="AG73" s="821"/>
      <c r="AH73" s="821"/>
      <c r="AI73" s="821"/>
      <c r="AJ73" s="821"/>
      <c r="AK73" s="821" t="s">
        <v>556</v>
      </c>
      <c r="AL73" s="821"/>
      <c r="AM73" s="821"/>
      <c r="AN73" s="821"/>
      <c r="AO73" s="821"/>
      <c r="AP73" s="821" t="s">
        <v>556</v>
      </c>
      <c r="AQ73" s="821"/>
      <c r="AR73" s="821"/>
      <c r="AS73" s="821"/>
      <c r="AT73" s="821"/>
      <c r="AU73" s="821" t="s">
        <v>556</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t="s">
        <v>542</v>
      </c>
      <c r="C74" s="864"/>
      <c r="D74" s="864"/>
      <c r="E74" s="864"/>
      <c r="F74" s="864"/>
      <c r="G74" s="864"/>
      <c r="H74" s="864"/>
      <c r="I74" s="864"/>
      <c r="J74" s="864"/>
      <c r="K74" s="864"/>
      <c r="L74" s="864"/>
      <c r="M74" s="864"/>
      <c r="N74" s="864"/>
      <c r="O74" s="864"/>
      <c r="P74" s="865"/>
      <c r="Q74" s="866">
        <v>72</v>
      </c>
      <c r="R74" s="821"/>
      <c r="S74" s="821"/>
      <c r="T74" s="821"/>
      <c r="U74" s="821"/>
      <c r="V74" s="821">
        <v>70</v>
      </c>
      <c r="W74" s="821"/>
      <c r="X74" s="821"/>
      <c r="Y74" s="821"/>
      <c r="Z74" s="821"/>
      <c r="AA74" s="821">
        <v>3</v>
      </c>
      <c r="AB74" s="821"/>
      <c r="AC74" s="821"/>
      <c r="AD74" s="821"/>
      <c r="AE74" s="821"/>
      <c r="AF74" s="821">
        <v>3</v>
      </c>
      <c r="AG74" s="821"/>
      <c r="AH74" s="821"/>
      <c r="AI74" s="821"/>
      <c r="AJ74" s="821"/>
      <c r="AK74" s="821" t="s">
        <v>556</v>
      </c>
      <c r="AL74" s="821"/>
      <c r="AM74" s="821"/>
      <c r="AN74" s="821"/>
      <c r="AO74" s="821"/>
      <c r="AP74" s="821" t="s">
        <v>556</v>
      </c>
      <c r="AQ74" s="821"/>
      <c r="AR74" s="821"/>
      <c r="AS74" s="821"/>
      <c r="AT74" s="821"/>
      <c r="AU74" s="821" t="s">
        <v>556</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t="s">
        <v>543</v>
      </c>
      <c r="C75" s="864"/>
      <c r="D75" s="864"/>
      <c r="E75" s="864"/>
      <c r="F75" s="864"/>
      <c r="G75" s="864"/>
      <c r="H75" s="864"/>
      <c r="I75" s="864"/>
      <c r="J75" s="864"/>
      <c r="K75" s="864"/>
      <c r="L75" s="864"/>
      <c r="M75" s="864"/>
      <c r="N75" s="864"/>
      <c r="O75" s="864"/>
      <c r="P75" s="865"/>
      <c r="Q75" s="869">
        <v>9578</v>
      </c>
      <c r="R75" s="870"/>
      <c r="S75" s="870"/>
      <c r="T75" s="870"/>
      <c r="U75" s="820"/>
      <c r="V75" s="871">
        <v>9432</v>
      </c>
      <c r="W75" s="870"/>
      <c r="X75" s="870"/>
      <c r="Y75" s="870"/>
      <c r="Z75" s="820"/>
      <c r="AA75" s="871">
        <v>146</v>
      </c>
      <c r="AB75" s="870"/>
      <c r="AC75" s="870"/>
      <c r="AD75" s="870"/>
      <c r="AE75" s="820"/>
      <c r="AF75" s="871">
        <v>146</v>
      </c>
      <c r="AG75" s="870"/>
      <c r="AH75" s="870"/>
      <c r="AI75" s="870"/>
      <c r="AJ75" s="820"/>
      <c r="AK75" s="871"/>
      <c r="AL75" s="870"/>
      <c r="AM75" s="870"/>
      <c r="AN75" s="870"/>
      <c r="AO75" s="820"/>
      <c r="AP75" s="871" t="s">
        <v>558</v>
      </c>
      <c r="AQ75" s="870"/>
      <c r="AR75" s="870"/>
      <c r="AS75" s="870"/>
      <c r="AT75" s="820"/>
      <c r="AU75" s="871" t="s">
        <v>559</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t="s">
        <v>544</v>
      </c>
      <c r="C76" s="864"/>
      <c r="D76" s="864"/>
      <c r="E76" s="864"/>
      <c r="F76" s="864"/>
      <c r="G76" s="864"/>
      <c r="H76" s="864"/>
      <c r="I76" s="864"/>
      <c r="J76" s="864"/>
      <c r="K76" s="864"/>
      <c r="L76" s="864"/>
      <c r="M76" s="864"/>
      <c r="N76" s="864"/>
      <c r="O76" s="864"/>
      <c r="P76" s="865"/>
      <c r="Q76" s="869">
        <v>107</v>
      </c>
      <c r="R76" s="870"/>
      <c r="S76" s="870"/>
      <c r="T76" s="870"/>
      <c r="U76" s="820"/>
      <c r="V76" s="871">
        <v>102</v>
      </c>
      <c r="W76" s="870"/>
      <c r="X76" s="870"/>
      <c r="Y76" s="870"/>
      <c r="Z76" s="820"/>
      <c r="AA76" s="871">
        <v>5</v>
      </c>
      <c r="AB76" s="870"/>
      <c r="AC76" s="870"/>
      <c r="AD76" s="870"/>
      <c r="AE76" s="820"/>
      <c r="AF76" s="871">
        <v>5</v>
      </c>
      <c r="AG76" s="870"/>
      <c r="AH76" s="870"/>
      <c r="AI76" s="870"/>
      <c r="AJ76" s="820"/>
      <c r="AK76" s="871" t="s">
        <v>556</v>
      </c>
      <c r="AL76" s="870"/>
      <c r="AM76" s="870"/>
      <c r="AN76" s="870"/>
      <c r="AO76" s="820"/>
      <c r="AP76" s="871" t="s">
        <v>556</v>
      </c>
      <c r="AQ76" s="870"/>
      <c r="AR76" s="870"/>
      <c r="AS76" s="870"/>
      <c r="AT76" s="820"/>
      <c r="AU76" s="871" t="s">
        <v>556</v>
      </c>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t="s">
        <v>545</v>
      </c>
      <c r="C77" s="864"/>
      <c r="D77" s="864"/>
      <c r="E77" s="864"/>
      <c r="F77" s="864"/>
      <c r="G77" s="864"/>
      <c r="H77" s="864"/>
      <c r="I77" s="864"/>
      <c r="J77" s="864"/>
      <c r="K77" s="864"/>
      <c r="L77" s="864"/>
      <c r="M77" s="864"/>
      <c r="N77" s="864"/>
      <c r="O77" s="864"/>
      <c r="P77" s="865"/>
      <c r="Q77" s="869">
        <v>12</v>
      </c>
      <c r="R77" s="870"/>
      <c r="S77" s="870"/>
      <c r="T77" s="870"/>
      <c r="U77" s="820"/>
      <c r="V77" s="871">
        <v>7</v>
      </c>
      <c r="W77" s="870"/>
      <c r="X77" s="870"/>
      <c r="Y77" s="870"/>
      <c r="Z77" s="820"/>
      <c r="AA77" s="871">
        <v>5</v>
      </c>
      <c r="AB77" s="870"/>
      <c r="AC77" s="870"/>
      <c r="AD77" s="870"/>
      <c r="AE77" s="820"/>
      <c r="AF77" s="871">
        <v>5</v>
      </c>
      <c r="AG77" s="870"/>
      <c r="AH77" s="870"/>
      <c r="AI77" s="870"/>
      <c r="AJ77" s="820"/>
      <c r="AK77" s="871">
        <v>1</v>
      </c>
      <c r="AL77" s="870"/>
      <c r="AM77" s="870"/>
      <c r="AN77" s="870"/>
      <c r="AO77" s="820"/>
      <c r="AP77" s="871">
        <v>30</v>
      </c>
      <c r="AQ77" s="870"/>
      <c r="AR77" s="870"/>
      <c r="AS77" s="870"/>
      <c r="AT77" s="820"/>
      <c r="AU77" s="871">
        <v>11</v>
      </c>
      <c r="AV77" s="870"/>
      <c r="AW77" s="870"/>
      <c r="AX77" s="870"/>
      <c r="AY77" s="820"/>
      <c r="AZ77" s="867" t="s">
        <v>557</v>
      </c>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369</v>
      </c>
      <c r="B88" s="780" t="s">
        <v>393</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10850</v>
      </c>
      <c r="AG88" s="832"/>
      <c r="AH88" s="832"/>
      <c r="AI88" s="832"/>
      <c r="AJ88" s="832"/>
      <c r="AK88" s="829"/>
      <c r="AL88" s="829"/>
      <c r="AM88" s="829"/>
      <c r="AN88" s="829"/>
      <c r="AO88" s="829"/>
      <c r="AP88" s="832">
        <v>2538</v>
      </c>
      <c r="AQ88" s="832"/>
      <c r="AR88" s="832"/>
      <c r="AS88" s="832"/>
      <c r="AT88" s="832"/>
      <c r="AU88" s="832">
        <v>638</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394</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6</v>
      </c>
      <c r="CS102" s="840"/>
      <c r="CT102" s="840"/>
      <c r="CU102" s="840"/>
      <c r="CV102" s="883"/>
      <c r="CW102" s="882">
        <v>11</v>
      </c>
      <c r="CX102" s="840"/>
      <c r="CY102" s="840"/>
      <c r="CZ102" s="840"/>
      <c r="DA102" s="883"/>
      <c r="DB102" s="882" t="s">
        <v>562</v>
      </c>
      <c r="DC102" s="840"/>
      <c r="DD102" s="840"/>
      <c r="DE102" s="840"/>
      <c r="DF102" s="883"/>
      <c r="DG102" s="882" t="s">
        <v>562</v>
      </c>
      <c r="DH102" s="840"/>
      <c r="DI102" s="840"/>
      <c r="DJ102" s="840"/>
      <c r="DK102" s="883"/>
      <c r="DL102" s="882" t="s">
        <v>562</v>
      </c>
      <c r="DM102" s="840"/>
      <c r="DN102" s="840"/>
      <c r="DO102" s="840"/>
      <c r="DP102" s="883"/>
      <c r="DQ102" s="882" t="s">
        <v>562</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402</v>
      </c>
      <c r="AB109" s="885"/>
      <c r="AC109" s="885"/>
      <c r="AD109" s="885"/>
      <c r="AE109" s="886"/>
      <c r="AF109" s="884" t="s">
        <v>288</v>
      </c>
      <c r="AG109" s="885"/>
      <c r="AH109" s="885"/>
      <c r="AI109" s="885"/>
      <c r="AJ109" s="886"/>
      <c r="AK109" s="884" t="s">
        <v>287</v>
      </c>
      <c r="AL109" s="885"/>
      <c r="AM109" s="885"/>
      <c r="AN109" s="885"/>
      <c r="AO109" s="886"/>
      <c r="AP109" s="884" t="s">
        <v>403</v>
      </c>
      <c r="AQ109" s="885"/>
      <c r="AR109" s="885"/>
      <c r="AS109" s="885"/>
      <c r="AT109" s="887"/>
      <c r="AU109" s="904" t="s">
        <v>401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402</v>
      </c>
      <c r="BR109" s="885"/>
      <c r="BS109" s="885"/>
      <c r="BT109" s="885"/>
      <c r="BU109" s="886"/>
      <c r="BV109" s="884" t="s">
        <v>288</v>
      </c>
      <c r="BW109" s="885"/>
      <c r="BX109" s="885"/>
      <c r="BY109" s="885"/>
      <c r="BZ109" s="886"/>
      <c r="CA109" s="884" t="s">
        <v>287</v>
      </c>
      <c r="CB109" s="885"/>
      <c r="CC109" s="885"/>
      <c r="CD109" s="885"/>
      <c r="CE109" s="886"/>
      <c r="CF109" s="905" t="s">
        <v>403</v>
      </c>
      <c r="CG109" s="905"/>
      <c r="CH109" s="905"/>
      <c r="CI109" s="905"/>
      <c r="CJ109" s="905"/>
      <c r="CK109" s="884" t="s">
        <v>404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402</v>
      </c>
      <c r="DH109" s="885"/>
      <c r="DI109" s="885"/>
      <c r="DJ109" s="885"/>
      <c r="DK109" s="886"/>
      <c r="DL109" s="884" t="s">
        <v>288</v>
      </c>
      <c r="DM109" s="885"/>
      <c r="DN109" s="885"/>
      <c r="DO109" s="885"/>
      <c r="DP109" s="886"/>
      <c r="DQ109" s="884" t="s">
        <v>287</v>
      </c>
      <c r="DR109" s="885"/>
      <c r="DS109" s="885"/>
      <c r="DT109" s="885"/>
      <c r="DU109" s="886"/>
      <c r="DV109" s="884" t="s">
        <v>403</v>
      </c>
      <c r="DW109" s="885"/>
      <c r="DX109" s="885"/>
      <c r="DY109" s="885"/>
      <c r="DZ109" s="887"/>
    </row>
    <row r="110" spans="1:131" s="199" customFormat="1" ht="26.25" customHeight="1">
      <c r="A110" s="888" t="s">
        <v>405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1306982</v>
      </c>
      <c r="AB110" s="892"/>
      <c r="AC110" s="892"/>
      <c r="AD110" s="892"/>
      <c r="AE110" s="893"/>
      <c r="AF110" s="894">
        <v>1335578</v>
      </c>
      <c r="AG110" s="892"/>
      <c r="AH110" s="892"/>
      <c r="AI110" s="892"/>
      <c r="AJ110" s="893"/>
      <c r="AK110" s="894">
        <v>1376735</v>
      </c>
      <c r="AL110" s="892"/>
      <c r="AM110" s="892"/>
      <c r="AN110" s="892"/>
      <c r="AO110" s="893"/>
      <c r="AP110" s="895">
        <v>14.3</v>
      </c>
      <c r="AQ110" s="896"/>
      <c r="AR110" s="896"/>
      <c r="AS110" s="896"/>
      <c r="AT110" s="897"/>
      <c r="AU110" s="898" t="s">
        <v>61</v>
      </c>
      <c r="AV110" s="899"/>
      <c r="AW110" s="899"/>
      <c r="AX110" s="899"/>
      <c r="AY110" s="899"/>
      <c r="AZ110" s="940" t="s">
        <v>406</v>
      </c>
      <c r="BA110" s="889"/>
      <c r="BB110" s="889"/>
      <c r="BC110" s="889"/>
      <c r="BD110" s="889"/>
      <c r="BE110" s="889"/>
      <c r="BF110" s="889"/>
      <c r="BG110" s="889"/>
      <c r="BH110" s="889"/>
      <c r="BI110" s="889"/>
      <c r="BJ110" s="889"/>
      <c r="BK110" s="889"/>
      <c r="BL110" s="889"/>
      <c r="BM110" s="889"/>
      <c r="BN110" s="889"/>
      <c r="BO110" s="889"/>
      <c r="BP110" s="890"/>
      <c r="BQ110" s="926">
        <v>12139403</v>
      </c>
      <c r="BR110" s="927"/>
      <c r="BS110" s="927"/>
      <c r="BT110" s="927"/>
      <c r="BU110" s="927"/>
      <c r="BV110" s="927">
        <v>12505067</v>
      </c>
      <c r="BW110" s="927"/>
      <c r="BX110" s="927"/>
      <c r="BY110" s="927"/>
      <c r="BZ110" s="927"/>
      <c r="CA110" s="927">
        <v>12026217</v>
      </c>
      <c r="CB110" s="927"/>
      <c r="CC110" s="927"/>
      <c r="CD110" s="927"/>
      <c r="CE110" s="927"/>
      <c r="CF110" s="941">
        <v>125.3</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9"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900"/>
      <c r="AV111" s="901"/>
      <c r="AW111" s="901"/>
      <c r="AX111" s="901"/>
      <c r="AY111" s="901"/>
      <c r="AZ111" s="949" t="s">
        <v>410</v>
      </c>
      <c r="BA111" s="950"/>
      <c r="BB111" s="950"/>
      <c r="BC111" s="950"/>
      <c r="BD111" s="950"/>
      <c r="BE111" s="950"/>
      <c r="BF111" s="950"/>
      <c r="BG111" s="950"/>
      <c r="BH111" s="950"/>
      <c r="BI111" s="950"/>
      <c r="BJ111" s="950"/>
      <c r="BK111" s="950"/>
      <c r="BL111" s="950"/>
      <c r="BM111" s="950"/>
      <c r="BN111" s="950"/>
      <c r="BO111" s="950"/>
      <c r="BP111" s="951"/>
      <c r="BQ111" s="919" t="s">
        <v>113</v>
      </c>
      <c r="BR111" s="920"/>
      <c r="BS111" s="920"/>
      <c r="BT111" s="920"/>
      <c r="BU111" s="920"/>
      <c r="BV111" s="920" t="s">
        <v>113</v>
      </c>
      <c r="BW111" s="920"/>
      <c r="BX111" s="920"/>
      <c r="BY111" s="920"/>
      <c r="BZ111" s="920"/>
      <c r="CA111" s="920" t="s">
        <v>113</v>
      </c>
      <c r="CB111" s="920"/>
      <c r="CC111" s="920"/>
      <c r="CD111" s="920"/>
      <c r="CE111" s="920"/>
      <c r="CF111" s="914" t="s">
        <v>113</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9"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900"/>
      <c r="AV112" s="901"/>
      <c r="AW112" s="901"/>
      <c r="AX112" s="901"/>
      <c r="AY112" s="901"/>
      <c r="AZ112" s="949" t="s">
        <v>414</v>
      </c>
      <c r="BA112" s="950"/>
      <c r="BB112" s="950"/>
      <c r="BC112" s="950"/>
      <c r="BD112" s="950"/>
      <c r="BE112" s="950"/>
      <c r="BF112" s="950"/>
      <c r="BG112" s="950"/>
      <c r="BH112" s="950"/>
      <c r="BI112" s="950"/>
      <c r="BJ112" s="950"/>
      <c r="BK112" s="950"/>
      <c r="BL112" s="950"/>
      <c r="BM112" s="950"/>
      <c r="BN112" s="950"/>
      <c r="BO112" s="950"/>
      <c r="BP112" s="951"/>
      <c r="BQ112" s="919">
        <v>1551462</v>
      </c>
      <c r="BR112" s="920"/>
      <c r="BS112" s="920"/>
      <c r="BT112" s="920"/>
      <c r="BU112" s="920"/>
      <c r="BV112" s="920">
        <v>1578878</v>
      </c>
      <c r="BW112" s="920"/>
      <c r="BX112" s="920"/>
      <c r="BY112" s="920"/>
      <c r="BZ112" s="920"/>
      <c r="CA112" s="920">
        <v>1547370</v>
      </c>
      <c r="CB112" s="920"/>
      <c r="CC112" s="920"/>
      <c r="CD112" s="920"/>
      <c r="CE112" s="920"/>
      <c r="CF112" s="914">
        <v>16.100000000000001</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9"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126692</v>
      </c>
      <c r="AB113" s="934"/>
      <c r="AC113" s="934"/>
      <c r="AD113" s="934"/>
      <c r="AE113" s="935"/>
      <c r="AF113" s="936">
        <v>125212</v>
      </c>
      <c r="AG113" s="934"/>
      <c r="AH113" s="934"/>
      <c r="AI113" s="934"/>
      <c r="AJ113" s="935"/>
      <c r="AK113" s="936">
        <v>127414</v>
      </c>
      <c r="AL113" s="934"/>
      <c r="AM113" s="934"/>
      <c r="AN113" s="934"/>
      <c r="AO113" s="935"/>
      <c r="AP113" s="937">
        <v>1.3</v>
      </c>
      <c r="AQ113" s="938"/>
      <c r="AR113" s="938"/>
      <c r="AS113" s="938"/>
      <c r="AT113" s="939"/>
      <c r="AU113" s="900"/>
      <c r="AV113" s="901"/>
      <c r="AW113" s="901"/>
      <c r="AX113" s="901"/>
      <c r="AY113" s="901"/>
      <c r="AZ113" s="949" t="s">
        <v>417</v>
      </c>
      <c r="BA113" s="950"/>
      <c r="BB113" s="950"/>
      <c r="BC113" s="950"/>
      <c r="BD113" s="950"/>
      <c r="BE113" s="950"/>
      <c r="BF113" s="950"/>
      <c r="BG113" s="950"/>
      <c r="BH113" s="950"/>
      <c r="BI113" s="950"/>
      <c r="BJ113" s="950"/>
      <c r="BK113" s="950"/>
      <c r="BL113" s="950"/>
      <c r="BM113" s="950"/>
      <c r="BN113" s="950"/>
      <c r="BO113" s="950"/>
      <c r="BP113" s="951"/>
      <c r="BQ113" s="919">
        <v>354041</v>
      </c>
      <c r="BR113" s="920"/>
      <c r="BS113" s="920"/>
      <c r="BT113" s="920"/>
      <c r="BU113" s="920"/>
      <c r="BV113" s="920">
        <v>482986</v>
      </c>
      <c r="BW113" s="920"/>
      <c r="BX113" s="920"/>
      <c r="BY113" s="920"/>
      <c r="BZ113" s="920"/>
      <c r="CA113" s="920">
        <v>638284</v>
      </c>
      <c r="CB113" s="920"/>
      <c r="CC113" s="920"/>
      <c r="CD113" s="920"/>
      <c r="CE113" s="920"/>
      <c r="CF113" s="914">
        <v>6.7</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9"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73779</v>
      </c>
      <c r="AB114" s="959"/>
      <c r="AC114" s="959"/>
      <c r="AD114" s="959"/>
      <c r="AE114" s="960"/>
      <c r="AF114" s="961">
        <v>77118</v>
      </c>
      <c r="AG114" s="959"/>
      <c r="AH114" s="959"/>
      <c r="AI114" s="959"/>
      <c r="AJ114" s="960"/>
      <c r="AK114" s="961">
        <v>77597</v>
      </c>
      <c r="AL114" s="959"/>
      <c r="AM114" s="959"/>
      <c r="AN114" s="959"/>
      <c r="AO114" s="960"/>
      <c r="AP114" s="962">
        <v>0.8</v>
      </c>
      <c r="AQ114" s="963"/>
      <c r="AR114" s="963"/>
      <c r="AS114" s="963"/>
      <c r="AT114" s="964"/>
      <c r="AU114" s="900"/>
      <c r="AV114" s="901"/>
      <c r="AW114" s="901"/>
      <c r="AX114" s="901"/>
      <c r="AY114" s="901"/>
      <c r="AZ114" s="949" t="s">
        <v>420</v>
      </c>
      <c r="BA114" s="950"/>
      <c r="BB114" s="950"/>
      <c r="BC114" s="950"/>
      <c r="BD114" s="950"/>
      <c r="BE114" s="950"/>
      <c r="BF114" s="950"/>
      <c r="BG114" s="950"/>
      <c r="BH114" s="950"/>
      <c r="BI114" s="950"/>
      <c r="BJ114" s="950"/>
      <c r="BK114" s="950"/>
      <c r="BL114" s="950"/>
      <c r="BM114" s="950"/>
      <c r="BN114" s="950"/>
      <c r="BO114" s="950"/>
      <c r="BP114" s="951"/>
      <c r="BQ114" s="919">
        <v>254986</v>
      </c>
      <c r="BR114" s="920"/>
      <c r="BS114" s="920"/>
      <c r="BT114" s="920"/>
      <c r="BU114" s="920"/>
      <c r="BV114" s="920">
        <v>446852</v>
      </c>
      <c r="BW114" s="920"/>
      <c r="BX114" s="920"/>
      <c r="BY114" s="920"/>
      <c r="BZ114" s="920"/>
      <c r="CA114" s="920">
        <v>214785</v>
      </c>
      <c r="CB114" s="920"/>
      <c r="CC114" s="920"/>
      <c r="CD114" s="920"/>
      <c r="CE114" s="920"/>
      <c r="CF114" s="914">
        <v>2.2000000000000002</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9"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v>
      </c>
      <c r="AB115" s="934"/>
      <c r="AC115" s="934"/>
      <c r="AD115" s="934"/>
      <c r="AE115" s="935"/>
      <c r="AF115" s="936" t="s">
        <v>113</v>
      </c>
      <c r="AG115" s="934"/>
      <c r="AH115" s="934"/>
      <c r="AI115" s="934"/>
      <c r="AJ115" s="935"/>
      <c r="AK115" s="936" t="s">
        <v>113</v>
      </c>
      <c r="AL115" s="934"/>
      <c r="AM115" s="934"/>
      <c r="AN115" s="934"/>
      <c r="AO115" s="935"/>
      <c r="AP115" s="937" t="s">
        <v>113</v>
      </c>
      <c r="AQ115" s="938"/>
      <c r="AR115" s="938"/>
      <c r="AS115" s="938"/>
      <c r="AT115" s="939"/>
      <c r="AU115" s="900"/>
      <c r="AV115" s="901"/>
      <c r="AW115" s="901"/>
      <c r="AX115" s="901"/>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424</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9" customFormat="1" ht="26.25" customHeight="1">
      <c r="A116" s="956"/>
      <c r="B116" s="957"/>
      <c r="C116" s="965" t="s">
        <v>425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900"/>
      <c r="AV116" s="901"/>
      <c r="AW116" s="901"/>
      <c r="AX116" s="901"/>
      <c r="AY116" s="901"/>
      <c r="AZ116" s="967" t="s">
        <v>426</v>
      </c>
      <c r="BA116" s="968"/>
      <c r="BB116" s="968"/>
      <c r="BC116" s="968"/>
      <c r="BD116" s="968"/>
      <c r="BE116" s="968"/>
      <c r="BF116" s="968"/>
      <c r="BG116" s="968"/>
      <c r="BH116" s="968"/>
      <c r="BI116" s="968"/>
      <c r="BJ116" s="968"/>
      <c r="BK116" s="968"/>
      <c r="BL116" s="968"/>
      <c r="BM116" s="968"/>
      <c r="BN116" s="968"/>
      <c r="BO116" s="968"/>
      <c r="BP116" s="969"/>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9" customFormat="1" ht="26.25" customHeight="1">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428</v>
      </c>
      <c r="Z117" s="886"/>
      <c r="AA117" s="976">
        <v>1507457</v>
      </c>
      <c r="AB117" s="977"/>
      <c r="AC117" s="977"/>
      <c r="AD117" s="977"/>
      <c r="AE117" s="978"/>
      <c r="AF117" s="979">
        <v>1537908</v>
      </c>
      <c r="AG117" s="977"/>
      <c r="AH117" s="977"/>
      <c r="AI117" s="977"/>
      <c r="AJ117" s="978"/>
      <c r="AK117" s="979">
        <v>1581746</v>
      </c>
      <c r="AL117" s="977"/>
      <c r="AM117" s="977"/>
      <c r="AN117" s="977"/>
      <c r="AO117" s="978"/>
      <c r="AP117" s="980"/>
      <c r="AQ117" s="981"/>
      <c r="AR117" s="981"/>
      <c r="AS117" s="981"/>
      <c r="AT117" s="982"/>
      <c r="AU117" s="900"/>
      <c r="AV117" s="901"/>
      <c r="AW117" s="901"/>
      <c r="AX117" s="901"/>
      <c r="AY117" s="901"/>
      <c r="AZ117" s="967" t="s">
        <v>429</v>
      </c>
      <c r="BA117" s="968"/>
      <c r="BB117" s="968"/>
      <c r="BC117" s="968"/>
      <c r="BD117" s="968"/>
      <c r="BE117" s="968"/>
      <c r="BF117" s="968"/>
      <c r="BG117" s="968"/>
      <c r="BH117" s="968"/>
      <c r="BI117" s="968"/>
      <c r="BJ117" s="968"/>
      <c r="BK117" s="968"/>
      <c r="BL117" s="968"/>
      <c r="BM117" s="968"/>
      <c r="BN117" s="968"/>
      <c r="BO117" s="968"/>
      <c r="BP117" s="969"/>
      <c r="BQ117" s="919" t="s">
        <v>113</v>
      </c>
      <c r="BR117" s="920"/>
      <c r="BS117" s="920"/>
      <c r="BT117" s="920"/>
      <c r="BU117" s="920"/>
      <c r="BV117" s="920" t="s">
        <v>113</v>
      </c>
      <c r="BW117" s="920"/>
      <c r="BX117" s="920"/>
      <c r="BY117" s="920"/>
      <c r="BZ117" s="920"/>
      <c r="CA117" s="920" t="s">
        <v>113</v>
      </c>
      <c r="CB117" s="920"/>
      <c r="CC117" s="920"/>
      <c r="CD117" s="920"/>
      <c r="CE117" s="920"/>
      <c r="CF117" s="914" t="s">
        <v>113</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9" customFormat="1" ht="26.25" customHeight="1">
      <c r="A118" s="904" t="s">
        <v>404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402</v>
      </c>
      <c r="AB118" s="885"/>
      <c r="AC118" s="885"/>
      <c r="AD118" s="885"/>
      <c r="AE118" s="886"/>
      <c r="AF118" s="884" t="s">
        <v>288</v>
      </c>
      <c r="AG118" s="885"/>
      <c r="AH118" s="885"/>
      <c r="AI118" s="885"/>
      <c r="AJ118" s="886"/>
      <c r="AK118" s="884" t="s">
        <v>287</v>
      </c>
      <c r="AL118" s="885"/>
      <c r="AM118" s="885"/>
      <c r="AN118" s="885"/>
      <c r="AO118" s="886"/>
      <c r="AP118" s="971" t="s">
        <v>403</v>
      </c>
      <c r="AQ118" s="972"/>
      <c r="AR118" s="972"/>
      <c r="AS118" s="972"/>
      <c r="AT118" s="973"/>
      <c r="AU118" s="900"/>
      <c r="AV118" s="901"/>
      <c r="AW118" s="901"/>
      <c r="AX118" s="901"/>
      <c r="AY118" s="901"/>
      <c r="AZ118" s="974" t="s">
        <v>431</v>
      </c>
      <c r="BA118" s="965"/>
      <c r="BB118" s="965"/>
      <c r="BC118" s="965"/>
      <c r="BD118" s="965"/>
      <c r="BE118" s="965"/>
      <c r="BF118" s="965"/>
      <c r="BG118" s="965"/>
      <c r="BH118" s="965"/>
      <c r="BI118" s="965"/>
      <c r="BJ118" s="965"/>
      <c r="BK118" s="965"/>
      <c r="BL118" s="965"/>
      <c r="BM118" s="965"/>
      <c r="BN118" s="965"/>
      <c r="BO118" s="965"/>
      <c r="BP118" s="966"/>
      <c r="BQ118" s="997" t="s">
        <v>113</v>
      </c>
      <c r="BR118" s="998"/>
      <c r="BS118" s="998"/>
      <c r="BT118" s="998"/>
      <c r="BU118" s="998"/>
      <c r="BV118" s="998" t="s">
        <v>113</v>
      </c>
      <c r="BW118" s="998"/>
      <c r="BX118" s="998"/>
      <c r="BY118" s="998"/>
      <c r="BZ118" s="998"/>
      <c r="CA118" s="998" t="s">
        <v>113</v>
      </c>
      <c r="CB118" s="998"/>
      <c r="CC118" s="998"/>
      <c r="CD118" s="998"/>
      <c r="CE118" s="998"/>
      <c r="CF118" s="914" t="s">
        <v>113</v>
      </c>
      <c r="CG118" s="915"/>
      <c r="CH118" s="915"/>
      <c r="CI118" s="915"/>
      <c r="CJ118" s="915"/>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9" customFormat="1" ht="26.25" customHeight="1">
      <c r="A119" s="1058"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113</v>
      </c>
      <c r="AB119" s="892"/>
      <c r="AC119" s="892"/>
      <c r="AD119" s="892"/>
      <c r="AE119" s="893"/>
      <c r="AF119" s="894" t="s">
        <v>113</v>
      </c>
      <c r="AG119" s="892"/>
      <c r="AH119" s="892"/>
      <c r="AI119" s="892"/>
      <c r="AJ119" s="893"/>
      <c r="AK119" s="894" t="s">
        <v>113</v>
      </c>
      <c r="AL119" s="892"/>
      <c r="AM119" s="892"/>
      <c r="AN119" s="892"/>
      <c r="AO119" s="893"/>
      <c r="AP119" s="895" t="s">
        <v>113</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433</v>
      </c>
      <c r="BP119" s="1006"/>
      <c r="BQ119" s="997">
        <v>14299892</v>
      </c>
      <c r="BR119" s="998"/>
      <c r="BS119" s="998"/>
      <c r="BT119" s="998"/>
      <c r="BU119" s="998"/>
      <c r="BV119" s="998">
        <v>15013783</v>
      </c>
      <c r="BW119" s="998"/>
      <c r="BX119" s="998"/>
      <c r="BY119" s="998"/>
      <c r="BZ119" s="998"/>
      <c r="CA119" s="998">
        <v>14426656</v>
      </c>
      <c r="CB119" s="998"/>
      <c r="CC119" s="998"/>
      <c r="CD119" s="998"/>
      <c r="CE119" s="998"/>
      <c r="CF119" s="999"/>
      <c r="CG119" s="1000"/>
      <c r="CH119" s="1000"/>
      <c r="CI119" s="1000"/>
      <c r="CJ119" s="1001"/>
      <c r="CK119" s="947"/>
      <c r="CL119" s="948"/>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435</v>
      </c>
      <c r="DH119" s="984"/>
      <c r="DI119" s="984"/>
      <c r="DJ119" s="984"/>
      <c r="DK119" s="985"/>
      <c r="DL119" s="983" t="s">
        <v>435</v>
      </c>
      <c r="DM119" s="984"/>
      <c r="DN119" s="984"/>
      <c r="DO119" s="984"/>
      <c r="DP119" s="985"/>
      <c r="DQ119" s="983" t="s">
        <v>435</v>
      </c>
      <c r="DR119" s="984"/>
      <c r="DS119" s="984"/>
      <c r="DT119" s="984"/>
      <c r="DU119" s="985"/>
      <c r="DV119" s="986" t="s">
        <v>435</v>
      </c>
      <c r="DW119" s="987"/>
      <c r="DX119" s="987"/>
      <c r="DY119" s="987"/>
      <c r="DZ119" s="988"/>
    </row>
    <row r="120" spans="1:130" s="199" customFormat="1" ht="26.25" customHeight="1">
      <c r="A120" s="1059"/>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435</v>
      </c>
      <c r="AB120" s="959"/>
      <c r="AC120" s="959"/>
      <c r="AD120" s="959"/>
      <c r="AE120" s="960"/>
      <c r="AF120" s="961" t="s">
        <v>435</v>
      </c>
      <c r="AG120" s="959"/>
      <c r="AH120" s="959"/>
      <c r="AI120" s="959"/>
      <c r="AJ120" s="960"/>
      <c r="AK120" s="961" t="s">
        <v>435</v>
      </c>
      <c r="AL120" s="959"/>
      <c r="AM120" s="959"/>
      <c r="AN120" s="959"/>
      <c r="AO120" s="960"/>
      <c r="AP120" s="962" t="s">
        <v>435</v>
      </c>
      <c r="AQ120" s="963"/>
      <c r="AR120" s="963"/>
      <c r="AS120" s="963"/>
      <c r="AT120" s="964"/>
      <c r="AU120" s="989" t="s">
        <v>436</v>
      </c>
      <c r="AV120" s="990"/>
      <c r="AW120" s="990"/>
      <c r="AX120" s="990"/>
      <c r="AY120" s="991"/>
      <c r="AZ120" s="940" t="s">
        <v>437</v>
      </c>
      <c r="BA120" s="889"/>
      <c r="BB120" s="889"/>
      <c r="BC120" s="889"/>
      <c r="BD120" s="889"/>
      <c r="BE120" s="889"/>
      <c r="BF120" s="889"/>
      <c r="BG120" s="889"/>
      <c r="BH120" s="889"/>
      <c r="BI120" s="889"/>
      <c r="BJ120" s="889"/>
      <c r="BK120" s="889"/>
      <c r="BL120" s="889"/>
      <c r="BM120" s="889"/>
      <c r="BN120" s="889"/>
      <c r="BO120" s="889"/>
      <c r="BP120" s="890"/>
      <c r="BQ120" s="926">
        <v>10216074</v>
      </c>
      <c r="BR120" s="927"/>
      <c r="BS120" s="927"/>
      <c r="BT120" s="927"/>
      <c r="BU120" s="927"/>
      <c r="BV120" s="927">
        <v>10332017</v>
      </c>
      <c r="BW120" s="927"/>
      <c r="BX120" s="927"/>
      <c r="BY120" s="927"/>
      <c r="BZ120" s="927"/>
      <c r="CA120" s="927">
        <v>10761777</v>
      </c>
      <c r="CB120" s="927"/>
      <c r="CC120" s="927"/>
      <c r="CD120" s="927"/>
      <c r="CE120" s="927"/>
      <c r="CF120" s="941">
        <v>112.1</v>
      </c>
      <c r="CG120" s="942"/>
      <c r="CH120" s="942"/>
      <c r="CI120" s="942"/>
      <c r="CJ120" s="942"/>
      <c r="CK120" s="1007" t="s">
        <v>438</v>
      </c>
      <c r="CL120" s="1008"/>
      <c r="CM120" s="1008"/>
      <c r="CN120" s="1008"/>
      <c r="CO120" s="1009"/>
      <c r="CP120" s="1015" t="s">
        <v>439</v>
      </c>
      <c r="CQ120" s="1016"/>
      <c r="CR120" s="1016"/>
      <c r="CS120" s="1016"/>
      <c r="CT120" s="1016"/>
      <c r="CU120" s="1016"/>
      <c r="CV120" s="1016"/>
      <c r="CW120" s="1016"/>
      <c r="CX120" s="1016"/>
      <c r="CY120" s="1016"/>
      <c r="CZ120" s="1016"/>
      <c r="DA120" s="1016"/>
      <c r="DB120" s="1016"/>
      <c r="DC120" s="1016"/>
      <c r="DD120" s="1016"/>
      <c r="DE120" s="1016"/>
      <c r="DF120" s="1017"/>
      <c r="DG120" s="926">
        <v>1445278</v>
      </c>
      <c r="DH120" s="927"/>
      <c r="DI120" s="927"/>
      <c r="DJ120" s="927"/>
      <c r="DK120" s="927"/>
      <c r="DL120" s="927">
        <v>1480347</v>
      </c>
      <c r="DM120" s="927"/>
      <c r="DN120" s="927"/>
      <c r="DO120" s="927"/>
      <c r="DP120" s="927"/>
      <c r="DQ120" s="927">
        <v>1454968</v>
      </c>
      <c r="DR120" s="927"/>
      <c r="DS120" s="927"/>
      <c r="DT120" s="927"/>
      <c r="DU120" s="927"/>
      <c r="DV120" s="928">
        <v>15.2</v>
      </c>
      <c r="DW120" s="928"/>
      <c r="DX120" s="928"/>
      <c r="DY120" s="928"/>
      <c r="DZ120" s="929"/>
    </row>
    <row r="121" spans="1:130" s="199" customFormat="1" ht="26.25" customHeight="1">
      <c r="A121" s="1059"/>
      <c r="B121" s="946"/>
      <c r="C121" s="967" t="s">
        <v>440</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435</v>
      </c>
      <c r="AB121" s="959"/>
      <c r="AC121" s="959"/>
      <c r="AD121" s="959"/>
      <c r="AE121" s="960"/>
      <c r="AF121" s="961" t="s">
        <v>435</v>
      </c>
      <c r="AG121" s="959"/>
      <c r="AH121" s="959"/>
      <c r="AI121" s="959"/>
      <c r="AJ121" s="960"/>
      <c r="AK121" s="961" t="s">
        <v>435</v>
      </c>
      <c r="AL121" s="959"/>
      <c r="AM121" s="959"/>
      <c r="AN121" s="959"/>
      <c r="AO121" s="960"/>
      <c r="AP121" s="962" t="s">
        <v>435</v>
      </c>
      <c r="AQ121" s="963"/>
      <c r="AR121" s="963"/>
      <c r="AS121" s="963"/>
      <c r="AT121" s="964"/>
      <c r="AU121" s="992"/>
      <c r="AV121" s="993"/>
      <c r="AW121" s="993"/>
      <c r="AX121" s="993"/>
      <c r="AY121" s="994"/>
      <c r="AZ121" s="949" t="s">
        <v>441</v>
      </c>
      <c r="BA121" s="950"/>
      <c r="BB121" s="950"/>
      <c r="BC121" s="950"/>
      <c r="BD121" s="950"/>
      <c r="BE121" s="950"/>
      <c r="BF121" s="950"/>
      <c r="BG121" s="950"/>
      <c r="BH121" s="950"/>
      <c r="BI121" s="950"/>
      <c r="BJ121" s="950"/>
      <c r="BK121" s="950"/>
      <c r="BL121" s="950"/>
      <c r="BM121" s="950"/>
      <c r="BN121" s="950"/>
      <c r="BO121" s="950"/>
      <c r="BP121" s="951"/>
      <c r="BQ121" s="919">
        <v>32724</v>
      </c>
      <c r="BR121" s="920"/>
      <c r="BS121" s="920"/>
      <c r="BT121" s="920"/>
      <c r="BU121" s="920"/>
      <c r="BV121" s="920">
        <v>23867</v>
      </c>
      <c r="BW121" s="920"/>
      <c r="BX121" s="920"/>
      <c r="BY121" s="920"/>
      <c r="BZ121" s="920"/>
      <c r="CA121" s="920">
        <v>13268</v>
      </c>
      <c r="CB121" s="920"/>
      <c r="CC121" s="920"/>
      <c r="CD121" s="920"/>
      <c r="CE121" s="920"/>
      <c r="CF121" s="914">
        <v>0.1</v>
      </c>
      <c r="CG121" s="915"/>
      <c r="CH121" s="915"/>
      <c r="CI121" s="915"/>
      <c r="CJ121" s="915"/>
      <c r="CK121" s="1010"/>
      <c r="CL121" s="1011"/>
      <c r="CM121" s="1011"/>
      <c r="CN121" s="1011"/>
      <c r="CO121" s="1012"/>
      <c r="CP121" s="1020" t="s">
        <v>442</v>
      </c>
      <c r="CQ121" s="1021"/>
      <c r="CR121" s="1021"/>
      <c r="CS121" s="1021"/>
      <c r="CT121" s="1021"/>
      <c r="CU121" s="1021"/>
      <c r="CV121" s="1021"/>
      <c r="CW121" s="1021"/>
      <c r="CX121" s="1021"/>
      <c r="CY121" s="1021"/>
      <c r="CZ121" s="1021"/>
      <c r="DA121" s="1021"/>
      <c r="DB121" s="1021"/>
      <c r="DC121" s="1021"/>
      <c r="DD121" s="1021"/>
      <c r="DE121" s="1021"/>
      <c r="DF121" s="1022"/>
      <c r="DG121" s="919">
        <v>100330</v>
      </c>
      <c r="DH121" s="920"/>
      <c r="DI121" s="920"/>
      <c r="DJ121" s="920"/>
      <c r="DK121" s="920"/>
      <c r="DL121" s="920">
        <v>92407</v>
      </c>
      <c r="DM121" s="920"/>
      <c r="DN121" s="920"/>
      <c r="DO121" s="920"/>
      <c r="DP121" s="920"/>
      <c r="DQ121" s="920">
        <v>84240</v>
      </c>
      <c r="DR121" s="920"/>
      <c r="DS121" s="920"/>
      <c r="DT121" s="920"/>
      <c r="DU121" s="920"/>
      <c r="DV121" s="921">
        <v>0.9</v>
      </c>
      <c r="DW121" s="921"/>
      <c r="DX121" s="921"/>
      <c r="DY121" s="921"/>
      <c r="DZ121" s="922"/>
    </row>
    <row r="122" spans="1:130" s="199" customFormat="1" ht="26.25" customHeight="1">
      <c r="A122" s="1059"/>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435</v>
      </c>
      <c r="AB122" s="959"/>
      <c r="AC122" s="959"/>
      <c r="AD122" s="959"/>
      <c r="AE122" s="960"/>
      <c r="AF122" s="961" t="s">
        <v>435</v>
      </c>
      <c r="AG122" s="959"/>
      <c r="AH122" s="959"/>
      <c r="AI122" s="959"/>
      <c r="AJ122" s="960"/>
      <c r="AK122" s="961" t="s">
        <v>435</v>
      </c>
      <c r="AL122" s="959"/>
      <c r="AM122" s="959"/>
      <c r="AN122" s="959"/>
      <c r="AO122" s="960"/>
      <c r="AP122" s="962" t="s">
        <v>435</v>
      </c>
      <c r="AQ122" s="963"/>
      <c r="AR122" s="963"/>
      <c r="AS122" s="963"/>
      <c r="AT122" s="964"/>
      <c r="AU122" s="992"/>
      <c r="AV122" s="993"/>
      <c r="AW122" s="993"/>
      <c r="AX122" s="993"/>
      <c r="AY122" s="994"/>
      <c r="AZ122" s="974" t="s">
        <v>443</v>
      </c>
      <c r="BA122" s="965"/>
      <c r="BB122" s="965"/>
      <c r="BC122" s="965"/>
      <c r="BD122" s="965"/>
      <c r="BE122" s="965"/>
      <c r="BF122" s="965"/>
      <c r="BG122" s="965"/>
      <c r="BH122" s="965"/>
      <c r="BI122" s="965"/>
      <c r="BJ122" s="965"/>
      <c r="BK122" s="965"/>
      <c r="BL122" s="965"/>
      <c r="BM122" s="965"/>
      <c r="BN122" s="965"/>
      <c r="BO122" s="965"/>
      <c r="BP122" s="966"/>
      <c r="BQ122" s="997">
        <v>14288830</v>
      </c>
      <c r="BR122" s="998"/>
      <c r="BS122" s="998"/>
      <c r="BT122" s="998"/>
      <c r="BU122" s="998"/>
      <c r="BV122" s="998">
        <v>14015762</v>
      </c>
      <c r="BW122" s="998"/>
      <c r="BX122" s="998"/>
      <c r="BY122" s="998"/>
      <c r="BZ122" s="998"/>
      <c r="CA122" s="998">
        <v>13905565</v>
      </c>
      <c r="CB122" s="998"/>
      <c r="CC122" s="998"/>
      <c r="CD122" s="998"/>
      <c r="CE122" s="998"/>
      <c r="CF122" s="1018">
        <v>144.9</v>
      </c>
      <c r="CG122" s="1019"/>
      <c r="CH122" s="1019"/>
      <c r="CI122" s="1019"/>
      <c r="CJ122" s="1019"/>
      <c r="CK122" s="1010"/>
      <c r="CL122" s="1011"/>
      <c r="CM122" s="1011"/>
      <c r="CN122" s="1011"/>
      <c r="CO122" s="1012"/>
      <c r="CP122" s="1020" t="s">
        <v>383</v>
      </c>
      <c r="CQ122" s="1021"/>
      <c r="CR122" s="1021"/>
      <c r="CS122" s="1021"/>
      <c r="CT122" s="1021"/>
      <c r="CU122" s="1021"/>
      <c r="CV122" s="1021"/>
      <c r="CW122" s="1021"/>
      <c r="CX122" s="1021"/>
      <c r="CY122" s="1021"/>
      <c r="CZ122" s="1021"/>
      <c r="DA122" s="1021"/>
      <c r="DB122" s="1021"/>
      <c r="DC122" s="1021"/>
      <c r="DD122" s="1021"/>
      <c r="DE122" s="1021"/>
      <c r="DF122" s="1022"/>
      <c r="DG122" s="919">
        <v>5854</v>
      </c>
      <c r="DH122" s="920"/>
      <c r="DI122" s="920"/>
      <c r="DJ122" s="920"/>
      <c r="DK122" s="920"/>
      <c r="DL122" s="920">
        <v>6124</v>
      </c>
      <c r="DM122" s="920"/>
      <c r="DN122" s="920"/>
      <c r="DO122" s="920"/>
      <c r="DP122" s="920"/>
      <c r="DQ122" s="920">
        <v>8162</v>
      </c>
      <c r="DR122" s="920"/>
      <c r="DS122" s="920"/>
      <c r="DT122" s="920"/>
      <c r="DU122" s="920"/>
      <c r="DV122" s="921">
        <v>0.1</v>
      </c>
      <c r="DW122" s="921"/>
      <c r="DX122" s="921"/>
      <c r="DY122" s="921"/>
      <c r="DZ122" s="922"/>
    </row>
    <row r="123" spans="1:130" s="199" customFormat="1" ht="26.25" customHeight="1">
      <c r="A123" s="1059"/>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444</v>
      </c>
      <c r="BP123" s="1006"/>
      <c r="BQ123" s="1065">
        <v>24537628</v>
      </c>
      <c r="BR123" s="1066"/>
      <c r="BS123" s="1066"/>
      <c r="BT123" s="1066"/>
      <c r="BU123" s="1066"/>
      <c r="BV123" s="1066">
        <v>24371646</v>
      </c>
      <c r="BW123" s="1066"/>
      <c r="BX123" s="1066"/>
      <c r="BY123" s="1066"/>
      <c r="BZ123" s="1066"/>
      <c r="CA123" s="1066">
        <v>24680610</v>
      </c>
      <c r="CB123" s="1066"/>
      <c r="CC123" s="1066"/>
      <c r="CD123" s="1066"/>
      <c r="CE123" s="1066"/>
      <c r="CF123" s="999"/>
      <c r="CG123" s="1000"/>
      <c r="CH123" s="1000"/>
      <c r="CI123" s="1000"/>
      <c r="CJ123" s="1001"/>
      <c r="CK123" s="1010"/>
      <c r="CL123" s="1011"/>
      <c r="CM123" s="1011"/>
      <c r="CN123" s="1011"/>
      <c r="CO123" s="1012"/>
      <c r="CP123" s="1020" t="s">
        <v>382</v>
      </c>
      <c r="CQ123" s="1021"/>
      <c r="CR123" s="1021"/>
      <c r="CS123" s="1021"/>
      <c r="CT123" s="1021"/>
      <c r="CU123" s="1021"/>
      <c r="CV123" s="1021"/>
      <c r="CW123" s="1021"/>
      <c r="CX123" s="1021"/>
      <c r="CY123" s="1021"/>
      <c r="CZ123" s="1021"/>
      <c r="DA123" s="1021"/>
      <c r="DB123" s="1021"/>
      <c r="DC123" s="1021"/>
      <c r="DD123" s="1021"/>
      <c r="DE123" s="1021"/>
      <c r="DF123" s="1022"/>
      <c r="DG123" s="958" t="s">
        <v>113</v>
      </c>
      <c r="DH123" s="959"/>
      <c r="DI123" s="959"/>
      <c r="DJ123" s="959"/>
      <c r="DK123" s="960"/>
      <c r="DL123" s="961" t="s">
        <v>113</v>
      </c>
      <c r="DM123" s="959"/>
      <c r="DN123" s="959"/>
      <c r="DO123" s="959"/>
      <c r="DP123" s="960"/>
      <c r="DQ123" s="961" t="s">
        <v>113</v>
      </c>
      <c r="DR123" s="959"/>
      <c r="DS123" s="959"/>
      <c r="DT123" s="959"/>
      <c r="DU123" s="960"/>
      <c r="DV123" s="962" t="s">
        <v>113</v>
      </c>
      <c r="DW123" s="963"/>
      <c r="DX123" s="963"/>
      <c r="DY123" s="963"/>
      <c r="DZ123" s="964"/>
    </row>
    <row r="124" spans="1:130" s="199" customFormat="1" ht="26.25" customHeight="1" thickBot="1">
      <c r="A124" s="1059"/>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1061" t="s">
        <v>445</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113</v>
      </c>
      <c r="BR124" s="1028"/>
      <c r="BS124" s="1028"/>
      <c r="BT124" s="1028"/>
      <c r="BU124" s="1028"/>
      <c r="BV124" s="1028" t="s">
        <v>113</v>
      </c>
      <c r="BW124" s="1028"/>
      <c r="BX124" s="1028"/>
      <c r="BY124" s="1028"/>
      <c r="BZ124" s="1028"/>
      <c r="CA124" s="1028" t="s">
        <v>113</v>
      </c>
      <c r="CB124" s="1028"/>
      <c r="CC124" s="1028"/>
      <c r="CD124" s="1028"/>
      <c r="CE124" s="1028"/>
      <c r="CF124" s="1029"/>
      <c r="CG124" s="1030"/>
      <c r="CH124" s="1030"/>
      <c r="CI124" s="1030"/>
      <c r="CJ124" s="1031"/>
      <c r="CK124" s="1013"/>
      <c r="CL124" s="1013"/>
      <c r="CM124" s="1013"/>
      <c r="CN124" s="1013"/>
      <c r="CO124" s="1014"/>
      <c r="CP124" s="1020" t="s">
        <v>446</v>
      </c>
      <c r="CQ124" s="1021"/>
      <c r="CR124" s="1021"/>
      <c r="CS124" s="1021"/>
      <c r="CT124" s="1021"/>
      <c r="CU124" s="1021"/>
      <c r="CV124" s="1021"/>
      <c r="CW124" s="1021"/>
      <c r="CX124" s="1021"/>
      <c r="CY124" s="1021"/>
      <c r="CZ124" s="1021"/>
      <c r="DA124" s="1021"/>
      <c r="DB124" s="1021"/>
      <c r="DC124" s="1021"/>
      <c r="DD124" s="1021"/>
      <c r="DE124" s="1021"/>
      <c r="DF124" s="1022"/>
      <c r="DG124" s="1005" t="s">
        <v>113</v>
      </c>
      <c r="DH124" s="984"/>
      <c r="DI124" s="984"/>
      <c r="DJ124" s="984"/>
      <c r="DK124" s="985"/>
      <c r="DL124" s="983" t="s">
        <v>113</v>
      </c>
      <c r="DM124" s="984"/>
      <c r="DN124" s="984"/>
      <c r="DO124" s="984"/>
      <c r="DP124" s="985"/>
      <c r="DQ124" s="983" t="s">
        <v>113</v>
      </c>
      <c r="DR124" s="984"/>
      <c r="DS124" s="984"/>
      <c r="DT124" s="984"/>
      <c r="DU124" s="985"/>
      <c r="DV124" s="986" t="s">
        <v>113</v>
      </c>
      <c r="DW124" s="987"/>
      <c r="DX124" s="987"/>
      <c r="DY124" s="987"/>
      <c r="DZ124" s="988"/>
    </row>
    <row r="125" spans="1:130" s="199" customFormat="1" ht="26.25" customHeight="1">
      <c r="A125" s="1059"/>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447</v>
      </c>
      <c r="CL125" s="1008"/>
      <c r="CM125" s="1008"/>
      <c r="CN125" s="1008"/>
      <c r="CO125" s="1009"/>
      <c r="CP125" s="940" t="s">
        <v>448</v>
      </c>
      <c r="CQ125" s="889"/>
      <c r="CR125" s="889"/>
      <c r="CS125" s="889"/>
      <c r="CT125" s="889"/>
      <c r="CU125" s="889"/>
      <c r="CV125" s="889"/>
      <c r="CW125" s="889"/>
      <c r="CX125" s="889"/>
      <c r="CY125" s="889"/>
      <c r="CZ125" s="889"/>
      <c r="DA125" s="889"/>
      <c r="DB125" s="889"/>
      <c r="DC125" s="889"/>
      <c r="DD125" s="889"/>
      <c r="DE125" s="889"/>
      <c r="DF125" s="890"/>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9" customFormat="1" ht="26.25" customHeight="1" thickBot="1">
      <c r="A126" s="1059"/>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449</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9" customFormat="1" ht="26.25" customHeight="1">
      <c r="A127" s="1060"/>
      <c r="B127" s="948"/>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v>4</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5"/>
      <c r="AV127" s="235"/>
      <c r="AW127" s="235"/>
      <c r="AX127" s="1032" t="s">
        <v>451</v>
      </c>
      <c r="AY127" s="1033"/>
      <c r="AZ127" s="1033"/>
      <c r="BA127" s="1033"/>
      <c r="BB127" s="1033"/>
      <c r="BC127" s="1033"/>
      <c r="BD127" s="1033"/>
      <c r="BE127" s="1034"/>
      <c r="BF127" s="1035" t="s">
        <v>452</v>
      </c>
      <c r="BG127" s="1033"/>
      <c r="BH127" s="1033"/>
      <c r="BI127" s="1033"/>
      <c r="BJ127" s="1033"/>
      <c r="BK127" s="1033"/>
      <c r="BL127" s="1034"/>
      <c r="BM127" s="1035" t="s">
        <v>453</v>
      </c>
      <c r="BN127" s="1033"/>
      <c r="BO127" s="1033"/>
      <c r="BP127" s="1033"/>
      <c r="BQ127" s="1033"/>
      <c r="BR127" s="1033"/>
      <c r="BS127" s="1034"/>
      <c r="BT127" s="1035" t="s">
        <v>454</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455</v>
      </c>
      <c r="CQ127" s="950"/>
      <c r="CR127" s="950"/>
      <c r="CS127" s="950"/>
      <c r="CT127" s="950"/>
      <c r="CU127" s="950"/>
      <c r="CV127" s="950"/>
      <c r="CW127" s="950"/>
      <c r="CX127" s="950"/>
      <c r="CY127" s="950"/>
      <c r="CZ127" s="950"/>
      <c r="DA127" s="950"/>
      <c r="DB127" s="950"/>
      <c r="DC127" s="950"/>
      <c r="DD127" s="950"/>
      <c r="DE127" s="950"/>
      <c r="DF127" s="951"/>
      <c r="DG127" s="919" t="s">
        <v>113</v>
      </c>
      <c r="DH127" s="920"/>
      <c r="DI127" s="920"/>
      <c r="DJ127" s="920"/>
      <c r="DK127" s="920"/>
      <c r="DL127" s="920" t="s">
        <v>113</v>
      </c>
      <c r="DM127" s="920"/>
      <c r="DN127" s="920"/>
      <c r="DO127" s="920"/>
      <c r="DP127" s="920"/>
      <c r="DQ127" s="920" t="s">
        <v>113</v>
      </c>
      <c r="DR127" s="920"/>
      <c r="DS127" s="920"/>
      <c r="DT127" s="920"/>
      <c r="DU127" s="920"/>
      <c r="DV127" s="921" t="s">
        <v>113</v>
      </c>
      <c r="DW127" s="921"/>
      <c r="DX127" s="921"/>
      <c r="DY127" s="921"/>
      <c r="DZ127" s="922"/>
    </row>
    <row r="128" spans="1:130" s="199" customFormat="1" ht="26.25" customHeight="1" thickBot="1">
      <c r="A128" s="1043" t="s">
        <v>456</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457</v>
      </c>
      <c r="X128" s="1045"/>
      <c r="Y128" s="1045"/>
      <c r="Z128" s="1046"/>
      <c r="AA128" s="1047">
        <v>9178</v>
      </c>
      <c r="AB128" s="1048"/>
      <c r="AC128" s="1048"/>
      <c r="AD128" s="1048"/>
      <c r="AE128" s="1049"/>
      <c r="AF128" s="1050">
        <v>9759</v>
      </c>
      <c r="AG128" s="1048"/>
      <c r="AH128" s="1048"/>
      <c r="AI128" s="1048"/>
      <c r="AJ128" s="1049"/>
      <c r="AK128" s="1050">
        <v>8145</v>
      </c>
      <c r="AL128" s="1048"/>
      <c r="AM128" s="1048"/>
      <c r="AN128" s="1048"/>
      <c r="AO128" s="1049"/>
      <c r="AP128" s="1051"/>
      <c r="AQ128" s="1052"/>
      <c r="AR128" s="1052"/>
      <c r="AS128" s="1052"/>
      <c r="AT128" s="1053"/>
      <c r="AU128" s="235"/>
      <c r="AV128" s="235"/>
      <c r="AW128" s="235"/>
      <c r="AX128" s="888" t="s">
        <v>458</v>
      </c>
      <c r="AY128" s="889"/>
      <c r="AZ128" s="889"/>
      <c r="BA128" s="889"/>
      <c r="BB128" s="889"/>
      <c r="BC128" s="889"/>
      <c r="BD128" s="889"/>
      <c r="BE128" s="890"/>
      <c r="BF128" s="1054" t="s">
        <v>113</v>
      </c>
      <c r="BG128" s="1055"/>
      <c r="BH128" s="1055"/>
      <c r="BI128" s="1055"/>
      <c r="BJ128" s="1055"/>
      <c r="BK128" s="1055"/>
      <c r="BL128" s="1056"/>
      <c r="BM128" s="1054">
        <v>13.18</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459</v>
      </c>
      <c r="CQ128" s="1037"/>
      <c r="CR128" s="1037"/>
      <c r="CS128" s="1037"/>
      <c r="CT128" s="1037"/>
      <c r="CU128" s="1037"/>
      <c r="CV128" s="1037"/>
      <c r="CW128" s="1037"/>
      <c r="CX128" s="1037"/>
      <c r="CY128" s="1037"/>
      <c r="CZ128" s="1037"/>
      <c r="DA128" s="1037"/>
      <c r="DB128" s="1037"/>
      <c r="DC128" s="1037"/>
      <c r="DD128" s="1037"/>
      <c r="DE128" s="1037"/>
      <c r="DF128" s="1038"/>
      <c r="DG128" s="1039" t="s">
        <v>113</v>
      </c>
      <c r="DH128" s="1040"/>
      <c r="DI128" s="1040"/>
      <c r="DJ128" s="1040"/>
      <c r="DK128" s="1040"/>
      <c r="DL128" s="1040" t="s">
        <v>435</v>
      </c>
      <c r="DM128" s="1040"/>
      <c r="DN128" s="1040"/>
      <c r="DO128" s="1040"/>
      <c r="DP128" s="1040"/>
      <c r="DQ128" s="1040" t="s">
        <v>435</v>
      </c>
      <c r="DR128" s="1040"/>
      <c r="DS128" s="1040"/>
      <c r="DT128" s="1040"/>
      <c r="DU128" s="1040"/>
      <c r="DV128" s="1041" t="s">
        <v>435</v>
      </c>
      <c r="DW128" s="1041"/>
      <c r="DX128" s="1041"/>
      <c r="DY128" s="1041"/>
      <c r="DZ128" s="1042"/>
    </row>
    <row r="129" spans="1:131" s="199"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460</v>
      </c>
      <c r="X129" s="1074"/>
      <c r="Y129" s="1074"/>
      <c r="Z129" s="1075"/>
      <c r="AA129" s="958">
        <v>10441004</v>
      </c>
      <c r="AB129" s="959"/>
      <c r="AC129" s="959"/>
      <c r="AD129" s="959"/>
      <c r="AE129" s="960"/>
      <c r="AF129" s="961">
        <v>11016715</v>
      </c>
      <c r="AG129" s="959"/>
      <c r="AH129" s="959"/>
      <c r="AI129" s="959"/>
      <c r="AJ129" s="960"/>
      <c r="AK129" s="961">
        <v>11009138</v>
      </c>
      <c r="AL129" s="959"/>
      <c r="AM129" s="959"/>
      <c r="AN129" s="959"/>
      <c r="AO129" s="960"/>
      <c r="AP129" s="1076"/>
      <c r="AQ129" s="1077"/>
      <c r="AR129" s="1077"/>
      <c r="AS129" s="1077"/>
      <c r="AT129" s="1078"/>
      <c r="AU129" s="237"/>
      <c r="AV129" s="237"/>
      <c r="AW129" s="237"/>
      <c r="AX129" s="1067" t="s">
        <v>461</v>
      </c>
      <c r="AY129" s="950"/>
      <c r="AZ129" s="950"/>
      <c r="BA129" s="950"/>
      <c r="BB129" s="950"/>
      <c r="BC129" s="950"/>
      <c r="BD129" s="950"/>
      <c r="BE129" s="951"/>
      <c r="BF129" s="1068" t="s">
        <v>113</v>
      </c>
      <c r="BG129" s="1069"/>
      <c r="BH129" s="1069"/>
      <c r="BI129" s="1069"/>
      <c r="BJ129" s="1069"/>
      <c r="BK129" s="1069"/>
      <c r="BL129" s="1070"/>
      <c r="BM129" s="1068">
        <v>18.18</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463</v>
      </c>
      <c r="X130" s="1074"/>
      <c r="Y130" s="1074"/>
      <c r="Z130" s="1075"/>
      <c r="AA130" s="958">
        <v>1389144</v>
      </c>
      <c r="AB130" s="959"/>
      <c r="AC130" s="959"/>
      <c r="AD130" s="959"/>
      <c r="AE130" s="960"/>
      <c r="AF130" s="961">
        <v>1360321</v>
      </c>
      <c r="AG130" s="959"/>
      <c r="AH130" s="959"/>
      <c r="AI130" s="959"/>
      <c r="AJ130" s="960"/>
      <c r="AK130" s="961">
        <v>1411556</v>
      </c>
      <c r="AL130" s="959"/>
      <c r="AM130" s="959"/>
      <c r="AN130" s="959"/>
      <c r="AO130" s="960"/>
      <c r="AP130" s="1076"/>
      <c r="AQ130" s="1077"/>
      <c r="AR130" s="1077"/>
      <c r="AS130" s="1077"/>
      <c r="AT130" s="1078"/>
      <c r="AU130" s="237"/>
      <c r="AV130" s="237"/>
      <c r="AW130" s="237"/>
      <c r="AX130" s="1067" t="s">
        <v>464</v>
      </c>
      <c r="AY130" s="950"/>
      <c r="AZ130" s="950"/>
      <c r="BA130" s="950"/>
      <c r="BB130" s="950"/>
      <c r="BC130" s="950"/>
      <c r="BD130" s="950"/>
      <c r="BE130" s="951"/>
      <c r="BF130" s="1104">
        <v>1.5</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465</v>
      </c>
      <c r="X131" s="1112"/>
      <c r="Y131" s="1112"/>
      <c r="Z131" s="1113"/>
      <c r="AA131" s="1005">
        <v>9051860</v>
      </c>
      <c r="AB131" s="984"/>
      <c r="AC131" s="984"/>
      <c r="AD131" s="984"/>
      <c r="AE131" s="985"/>
      <c r="AF131" s="983">
        <v>9656394</v>
      </c>
      <c r="AG131" s="984"/>
      <c r="AH131" s="984"/>
      <c r="AI131" s="984"/>
      <c r="AJ131" s="985"/>
      <c r="AK131" s="983">
        <v>9597582</v>
      </c>
      <c r="AL131" s="984"/>
      <c r="AM131" s="984"/>
      <c r="AN131" s="984"/>
      <c r="AO131" s="985"/>
      <c r="AP131" s="1114"/>
      <c r="AQ131" s="1115"/>
      <c r="AR131" s="1115"/>
      <c r="AS131" s="1115"/>
      <c r="AT131" s="1116"/>
      <c r="AU131" s="237"/>
      <c r="AV131" s="237"/>
      <c r="AW131" s="237"/>
      <c r="AX131" s="1086" t="s">
        <v>466</v>
      </c>
      <c r="AY131" s="1037"/>
      <c r="AZ131" s="1037"/>
      <c r="BA131" s="1037"/>
      <c r="BB131" s="1037"/>
      <c r="BC131" s="1037"/>
      <c r="BD131" s="1037"/>
      <c r="BE131" s="1038"/>
      <c r="BF131" s="1087" t="s">
        <v>113</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467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468</v>
      </c>
      <c r="W132" s="1097"/>
      <c r="X132" s="1097"/>
      <c r="Y132" s="1097"/>
      <c r="Z132" s="1098"/>
      <c r="AA132" s="1099">
        <v>1.2056638079999999</v>
      </c>
      <c r="AB132" s="1100"/>
      <c r="AC132" s="1100"/>
      <c r="AD132" s="1100"/>
      <c r="AE132" s="1101"/>
      <c r="AF132" s="1102">
        <v>1.737998677</v>
      </c>
      <c r="AG132" s="1100"/>
      <c r="AH132" s="1100"/>
      <c r="AI132" s="1100"/>
      <c r="AJ132" s="1101"/>
      <c r="AK132" s="1102">
        <v>1.688394014</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469</v>
      </c>
      <c r="W133" s="1080"/>
      <c r="X133" s="1080"/>
      <c r="Y133" s="1080"/>
      <c r="Z133" s="1081"/>
      <c r="AA133" s="1082">
        <v>1.4</v>
      </c>
      <c r="AB133" s="1083"/>
      <c r="AC133" s="1083"/>
      <c r="AD133" s="1083"/>
      <c r="AE133" s="1084"/>
      <c r="AF133" s="1082">
        <v>1.2</v>
      </c>
      <c r="AG133" s="1083"/>
      <c r="AH133" s="1083"/>
      <c r="AI133" s="1083"/>
      <c r="AJ133" s="1084"/>
      <c r="AK133" s="1082">
        <v>1.5</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20" t="s">
        <v>472</v>
      </c>
      <c r="L7" s="256"/>
      <c r="M7" s="257" t="s">
        <v>473</v>
      </c>
      <c r="N7" s="258"/>
    </row>
    <row r="8" spans="1:16">
      <c r="A8" s="250"/>
      <c r="B8" s="246"/>
      <c r="C8" s="246"/>
      <c r="D8" s="246"/>
      <c r="E8" s="246"/>
      <c r="F8" s="246"/>
      <c r="G8" s="259"/>
      <c r="H8" s="260"/>
      <c r="I8" s="260"/>
      <c r="J8" s="261"/>
      <c r="K8" s="1121"/>
      <c r="L8" s="262" t="s">
        <v>474</v>
      </c>
      <c r="M8" s="263" t="s">
        <v>475</v>
      </c>
      <c r="N8" s="264" t="s">
        <v>476</v>
      </c>
    </row>
    <row r="9" spans="1:16">
      <c r="A9" s="250"/>
      <c r="B9" s="246"/>
      <c r="C9" s="246"/>
      <c r="D9" s="246"/>
      <c r="E9" s="246"/>
      <c r="F9" s="246"/>
      <c r="G9" s="1122" t="s">
        <v>477</v>
      </c>
      <c r="H9" s="1123"/>
      <c r="I9" s="1123"/>
      <c r="J9" s="1124"/>
      <c r="K9" s="265">
        <v>2868646</v>
      </c>
      <c r="L9" s="266">
        <v>53142</v>
      </c>
      <c r="M9" s="267">
        <v>62051</v>
      </c>
      <c r="N9" s="268">
        <v>-14.4</v>
      </c>
    </row>
    <row r="10" spans="1:16">
      <c r="A10" s="250"/>
      <c r="B10" s="246"/>
      <c r="C10" s="246"/>
      <c r="D10" s="246"/>
      <c r="E10" s="246"/>
      <c r="F10" s="246"/>
      <c r="G10" s="1122" t="s">
        <v>478</v>
      </c>
      <c r="H10" s="1123"/>
      <c r="I10" s="1123"/>
      <c r="J10" s="1124"/>
      <c r="K10" s="269">
        <v>324654</v>
      </c>
      <c r="L10" s="270">
        <v>6014</v>
      </c>
      <c r="M10" s="271">
        <v>5713</v>
      </c>
      <c r="N10" s="272">
        <v>5.3</v>
      </c>
    </row>
    <row r="11" spans="1:16" ht="13.5" customHeight="1">
      <c r="A11" s="250"/>
      <c r="B11" s="246"/>
      <c r="C11" s="246"/>
      <c r="D11" s="246"/>
      <c r="E11" s="246"/>
      <c r="F11" s="246"/>
      <c r="G11" s="1122" t="s">
        <v>479</v>
      </c>
      <c r="H11" s="1123"/>
      <c r="I11" s="1123"/>
      <c r="J11" s="1124"/>
      <c r="K11" s="269">
        <v>117468</v>
      </c>
      <c r="L11" s="270">
        <v>2176</v>
      </c>
      <c r="M11" s="271">
        <v>5796</v>
      </c>
      <c r="N11" s="272">
        <v>-62.5</v>
      </c>
    </row>
    <row r="12" spans="1:16" ht="13.5" customHeight="1">
      <c r="A12" s="250"/>
      <c r="B12" s="246"/>
      <c r="C12" s="246"/>
      <c r="D12" s="246"/>
      <c r="E12" s="246"/>
      <c r="F12" s="246"/>
      <c r="G12" s="1122" t="s">
        <v>480</v>
      </c>
      <c r="H12" s="1123"/>
      <c r="I12" s="1123"/>
      <c r="J12" s="1124"/>
      <c r="K12" s="269" t="s">
        <v>481</v>
      </c>
      <c r="L12" s="270" t="s">
        <v>481</v>
      </c>
      <c r="M12" s="271">
        <v>1167</v>
      </c>
      <c r="N12" s="272" t="s">
        <v>481</v>
      </c>
    </row>
    <row r="13" spans="1:16" ht="13.5" customHeight="1">
      <c r="A13" s="250"/>
      <c r="B13" s="246"/>
      <c r="C13" s="246"/>
      <c r="D13" s="246"/>
      <c r="E13" s="246"/>
      <c r="F13" s="246"/>
      <c r="G13" s="1122" t="s">
        <v>482</v>
      </c>
      <c r="H13" s="1123"/>
      <c r="I13" s="1123"/>
      <c r="J13" s="1124"/>
      <c r="K13" s="269" t="s">
        <v>481</v>
      </c>
      <c r="L13" s="270" t="s">
        <v>481</v>
      </c>
      <c r="M13" s="271">
        <v>0</v>
      </c>
      <c r="N13" s="272" t="s">
        <v>481</v>
      </c>
    </row>
    <row r="14" spans="1:16" ht="13.5" customHeight="1">
      <c r="A14" s="250"/>
      <c r="B14" s="246"/>
      <c r="C14" s="246"/>
      <c r="D14" s="246"/>
      <c r="E14" s="246"/>
      <c r="F14" s="246"/>
      <c r="G14" s="1122" t="s">
        <v>483</v>
      </c>
      <c r="H14" s="1123"/>
      <c r="I14" s="1123"/>
      <c r="J14" s="1124"/>
      <c r="K14" s="269">
        <v>2881</v>
      </c>
      <c r="L14" s="270">
        <v>53</v>
      </c>
      <c r="M14" s="271">
        <v>2337</v>
      </c>
      <c r="N14" s="272">
        <v>-97.7</v>
      </c>
    </row>
    <row r="15" spans="1:16" ht="13.5" customHeight="1">
      <c r="A15" s="250"/>
      <c r="B15" s="246"/>
      <c r="C15" s="246"/>
      <c r="D15" s="246"/>
      <c r="E15" s="246"/>
      <c r="F15" s="246"/>
      <c r="G15" s="1122" t="s">
        <v>484</v>
      </c>
      <c r="H15" s="1123"/>
      <c r="I15" s="1123"/>
      <c r="J15" s="1124"/>
      <c r="K15" s="269">
        <v>40314</v>
      </c>
      <c r="L15" s="270">
        <v>747</v>
      </c>
      <c r="M15" s="271">
        <v>1594</v>
      </c>
      <c r="N15" s="272">
        <v>-53.1</v>
      </c>
    </row>
    <row r="16" spans="1:16">
      <c r="A16" s="250"/>
      <c r="B16" s="246"/>
      <c r="C16" s="246"/>
      <c r="D16" s="246"/>
      <c r="E16" s="246"/>
      <c r="F16" s="246"/>
      <c r="G16" s="1125" t="s">
        <v>485</v>
      </c>
      <c r="H16" s="1126"/>
      <c r="I16" s="1126"/>
      <c r="J16" s="1127"/>
      <c r="K16" s="270">
        <v>-222570</v>
      </c>
      <c r="L16" s="270">
        <v>-4123</v>
      </c>
      <c r="M16" s="271">
        <v>-5993</v>
      </c>
      <c r="N16" s="272">
        <v>-31.2</v>
      </c>
    </row>
    <row r="17" spans="1:16">
      <c r="A17" s="250"/>
      <c r="B17" s="246"/>
      <c r="C17" s="246"/>
      <c r="D17" s="246"/>
      <c r="E17" s="246"/>
      <c r="F17" s="246"/>
      <c r="G17" s="1125" t="s">
        <v>171</v>
      </c>
      <c r="H17" s="1126"/>
      <c r="I17" s="1126"/>
      <c r="J17" s="1127"/>
      <c r="K17" s="270">
        <v>3131393</v>
      </c>
      <c r="L17" s="270">
        <v>58009</v>
      </c>
      <c r="M17" s="271">
        <v>72665</v>
      </c>
      <c r="N17" s="272">
        <v>-20.2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17" t="s">
        <v>490</v>
      </c>
      <c r="H21" s="1118"/>
      <c r="I21" s="1118"/>
      <c r="J21" s="1119"/>
      <c r="K21" s="282">
        <v>7.41</v>
      </c>
      <c r="L21" s="283">
        <v>7.22</v>
      </c>
      <c r="M21" s="284">
        <v>0.19</v>
      </c>
      <c r="N21" s="251"/>
      <c r="O21" s="285"/>
      <c r="P21" s="281"/>
    </row>
    <row r="22" spans="1:16" s="286" customFormat="1">
      <c r="A22" s="281"/>
      <c r="B22" s="251"/>
      <c r="C22" s="251"/>
      <c r="D22" s="251"/>
      <c r="E22" s="251"/>
      <c r="F22" s="251"/>
      <c r="G22" s="1117" t="s">
        <v>491</v>
      </c>
      <c r="H22" s="1118"/>
      <c r="I22" s="1118"/>
      <c r="J22" s="1119"/>
      <c r="K22" s="287">
        <v>95.4</v>
      </c>
      <c r="L22" s="288">
        <v>98.4</v>
      </c>
      <c r="M22" s="289">
        <v>-3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20" t="s">
        <v>472</v>
      </c>
      <c r="L30" s="256"/>
      <c r="M30" s="257" t="s">
        <v>473</v>
      </c>
      <c r="N30" s="258"/>
    </row>
    <row r="31" spans="1:16">
      <c r="A31" s="250"/>
      <c r="B31" s="246"/>
      <c r="C31" s="246"/>
      <c r="D31" s="246"/>
      <c r="E31" s="246"/>
      <c r="F31" s="246"/>
      <c r="G31" s="259"/>
      <c r="H31" s="260"/>
      <c r="I31" s="260"/>
      <c r="J31" s="261"/>
      <c r="K31" s="1121"/>
      <c r="L31" s="262" t="s">
        <v>474</v>
      </c>
      <c r="M31" s="263" t="s">
        <v>475</v>
      </c>
      <c r="N31" s="264" t="s">
        <v>476</v>
      </c>
    </row>
    <row r="32" spans="1:16" ht="27" customHeight="1">
      <c r="A32" s="250"/>
      <c r="B32" s="246"/>
      <c r="C32" s="246"/>
      <c r="D32" s="246"/>
      <c r="E32" s="246"/>
      <c r="F32" s="246"/>
      <c r="G32" s="1133" t="s">
        <v>495</v>
      </c>
      <c r="H32" s="1134"/>
      <c r="I32" s="1134"/>
      <c r="J32" s="1135"/>
      <c r="K32" s="296">
        <v>1376735</v>
      </c>
      <c r="L32" s="296">
        <v>25504</v>
      </c>
      <c r="M32" s="297">
        <v>39687</v>
      </c>
      <c r="N32" s="298">
        <v>-35.700000000000003</v>
      </c>
    </row>
    <row r="33" spans="1:16" ht="13.5" customHeight="1">
      <c r="A33" s="250"/>
      <c r="B33" s="246"/>
      <c r="C33" s="246"/>
      <c r="D33" s="246"/>
      <c r="E33" s="246"/>
      <c r="F33" s="246"/>
      <c r="G33" s="1133" t="s">
        <v>496</v>
      </c>
      <c r="H33" s="1134"/>
      <c r="I33" s="1134"/>
      <c r="J33" s="1135"/>
      <c r="K33" s="296" t="s">
        <v>481</v>
      </c>
      <c r="L33" s="296" t="s">
        <v>481</v>
      </c>
      <c r="M33" s="297" t="s">
        <v>481</v>
      </c>
      <c r="N33" s="298" t="s">
        <v>481</v>
      </c>
    </row>
    <row r="34" spans="1:16" ht="27" customHeight="1">
      <c r="A34" s="250"/>
      <c r="B34" s="246"/>
      <c r="C34" s="246"/>
      <c r="D34" s="246"/>
      <c r="E34" s="246"/>
      <c r="F34" s="246"/>
      <c r="G34" s="1133" t="s">
        <v>497</v>
      </c>
      <c r="H34" s="1134"/>
      <c r="I34" s="1134"/>
      <c r="J34" s="1135"/>
      <c r="K34" s="296" t="s">
        <v>481</v>
      </c>
      <c r="L34" s="296" t="s">
        <v>481</v>
      </c>
      <c r="M34" s="297">
        <v>56</v>
      </c>
      <c r="N34" s="298" t="s">
        <v>481</v>
      </c>
    </row>
    <row r="35" spans="1:16" ht="27" customHeight="1">
      <c r="A35" s="250"/>
      <c r="B35" s="246"/>
      <c r="C35" s="246"/>
      <c r="D35" s="246"/>
      <c r="E35" s="246"/>
      <c r="F35" s="246"/>
      <c r="G35" s="1133" t="s">
        <v>498</v>
      </c>
      <c r="H35" s="1134"/>
      <c r="I35" s="1134"/>
      <c r="J35" s="1135"/>
      <c r="K35" s="296">
        <v>127414</v>
      </c>
      <c r="L35" s="296">
        <v>2360</v>
      </c>
      <c r="M35" s="297">
        <v>13696</v>
      </c>
      <c r="N35" s="298">
        <v>-82.8</v>
      </c>
    </row>
    <row r="36" spans="1:16" ht="27" customHeight="1">
      <c r="A36" s="250"/>
      <c r="B36" s="246"/>
      <c r="C36" s="246"/>
      <c r="D36" s="246"/>
      <c r="E36" s="246"/>
      <c r="F36" s="246"/>
      <c r="G36" s="1133" t="s">
        <v>499</v>
      </c>
      <c r="H36" s="1134"/>
      <c r="I36" s="1134"/>
      <c r="J36" s="1135"/>
      <c r="K36" s="296">
        <v>77597</v>
      </c>
      <c r="L36" s="296">
        <v>1437</v>
      </c>
      <c r="M36" s="297">
        <v>1733</v>
      </c>
      <c r="N36" s="298">
        <v>-17.100000000000001</v>
      </c>
    </row>
    <row r="37" spans="1:16" ht="13.5" customHeight="1">
      <c r="A37" s="250"/>
      <c r="B37" s="246"/>
      <c r="C37" s="246"/>
      <c r="D37" s="246"/>
      <c r="E37" s="246"/>
      <c r="F37" s="246"/>
      <c r="G37" s="1133" t="s">
        <v>500</v>
      </c>
      <c r="H37" s="1134"/>
      <c r="I37" s="1134"/>
      <c r="J37" s="1135"/>
      <c r="K37" s="296" t="s">
        <v>481</v>
      </c>
      <c r="L37" s="296" t="s">
        <v>481</v>
      </c>
      <c r="M37" s="297">
        <v>790</v>
      </c>
      <c r="N37" s="298" t="s">
        <v>481</v>
      </c>
    </row>
    <row r="38" spans="1:16" ht="27" customHeight="1">
      <c r="A38" s="250"/>
      <c r="B38" s="246"/>
      <c r="C38" s="246"/>
      <c r="D38" s="246"/>
      <c r="E38" s="246"/>
      <c r="F38" s="246"/>
      <c r="G38" s="1136" t="s">
        <v>501</v>
      </c>
      <c r="H38" s="1137"/>
      <c r="I38" s="1137"/>
      <c r="J38" s="1138"/>
      <c r="K38" s="299" t="s">
        <v>481</v>
      </c>
      <c r="L38" s="299" t="s">
        <v>481</v>
      </c>
      <c r="M38" s="300">
        <v>1</v>
      </c>
      <c r="N38" s="301" t="s">
        <v>481</v>
      </c>
      <c r="O38" s="295"/>
    </row>
    <row r="39" spans="1:16">
      <c r="A39" s="250"/>
      <c r="B39" s="246"/>
      <c r="C39" s="246"/>
      <c r="D39" s="246"/>
      <c r="E39" s="246"/>
      <c r="F39" s="246"/>
      <c r="G39" s="1136" t="s">
        <v>502</v>
      </c>
      <c r="H39" s="1137"/>
      <c r="I39" s="1137"/>
      <c r="J39" s="1138"/>
      <c r="K39" s="302">
        <v>-8145</v>
      </c>
      <c r="L39" s="302">
        <v>-151</v>
      </c>
      <c r="M39" s="303">
        <v>-5521</v>
      </c>
      <c r="N39" s="304">
        <v>-97.3</v>
      </c>
      <c r="O39" s="295"/>
    </row>
    <row r="40" spans="1:16" ht="27" customHeight="1">
      <c r="A40" s="250"/>
      <c r="B40" s="246"/>
      <c r="C40" s="246"/>
      <c r="D40" s="246"/>
      <c r="E40" s="246"/>
      <c r="F40" s="246"/>
      <c r="G40" s="1133" t="s">
        <v>503</v>
      </c>
      <c r="H40" s="1134"/>
      <c r="I40" s="1134"/>
      <c r="J40" s="1135"/>
      <c r="K40" s="302">
        <v>-1411556</v>
      </c>
      <c r="L40" s="302">
        <v>-26149</v>
      </c>
      <c r="M40" s="303">
        <v>-35785</v>
      </c>
      <c r="N40" s="304">
        <v>-26.9</v>
      </c>
      <c r="O40" s="295"/>
    </row>
    <row r="41" spans="1:16">
      <c r="A41" s="250"/>
      <c r="B41" s="246"/>
      <c r="C41" s="246"/>
      <c r="D41" s="246"/>
      <c r="E41" s="246"/>
      <c r="F41" s="246"/>
      <c r="G41" s="1139" t="s">
        <v>282</v>
      </c>
      <c r="H41" s="1140"/>
      <c r="I41" s="1140"/>
      <c r="J41" s="1141"/>
      <c r="K41" s="296">
        <v>162045</v>
      </c>
      <c r="L41" s="302">
        <v>3002</v>
      </c>
      <c r="M41" s="303">
        <v>14658</v>
      </c>
      <c r="N41" s="304">
        <v>-79.5</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28" t="s">
        <v>472</v>
      </c>
      <c r="J49" s="1130" t="s">
        <v>507</v>
      </c>
      <c r="K49" s="1131"/>
      <c r="L49" s="1131"/>
      <c r="M49" s="1131"/>
      <c r="N49" s="1132"/>
    </row>
    <row r="50" spans="1:14">
      <c r="A50" s="250"/>
      <c r="B50" s="246"/>
      <c r="C50" s="246"/>
      <c r="D50" s="246"/>
      <c r="E50" s="246"/>
      <c r="F50" s="246"/>
      <c r="G50" s="314"/>
      <c r="H50" s="315"/>
      <c r="I50" s="1129"/>
      <c r="J50" s="316" t="s">
        <v>508</v>
      </c>
      <c r="K50" s="317" t="s">
        <v>509</v>
      </c>
      <c r="L50" s="318" t="s">
        <v>510</v>
      </c>
      <c r="M50" s="319" t="s">
        <v>511</v>
      </c>
      <c r="N50" s="320" t="s">
        <v>512</v>
      </c>
    </row>
    <row r="51" spans="1:14">
      <c r="A51" s="250"/>
      <c r="B51" s="246"/>
      <c r="C51" s="246"/>
      <c r="D51" s="246"/>
      <c r="E51" s="246"/>
      <c r="F51" s="246"/>
      <c r="G51" s="312" t="s">
        <v>513</v>
      </c>
      <c r="H51" s="313"/>
      <c r="I51" s="321">
        <v>2220469</v>
      </c>
      <c r="J51" s="322">
        <v>42333</v>
      </c>
      <c r="K51" s="323">
        <v>2.9</v>
      </c>
      <c r="L51" s="324">
        <v>50880</v>
      </c>
      <c r="M51" s="325">
        <v>7</v>
      </c>
      <c r="N51" s="326">
        <v>-4.0999999999999996</v>
      </c>
    </row>
    <row r="52" spans="1:14">
      <c r="A52" s="250"/>
      <c r="B52" s="246"/>
      <c r="C52" s="246"/>
      <c r="D52" s="246"/>
      <c r="E52" s="246"/>
      <c r="F52" s="246"/>
      <c r="G52" s="327"/>
      <c r="H52" s="328" t="s">
        <v>514</v>
      </c>
      <c r="I52" s="329">
        <v>1872587</v>
      </c>
      <c r="J52" s="330">
        <v>35700</v>
      </c>
      <c r="K52" s="331">
        <v>0.7</v>
      </c>
      <c r="L52" s="332">
        <v>26879</v>
      </c>
      <c r="M52" s="333">
        <v>2.4</v>
      </c>
      <c r="N52" s="334">
        <v>-1.7</v>
      </c>
    </row>
    <row r="53" spans="1:14">
      <c r="A53" s="250"/>
      <c r="B53" s="246"/>
      <c r="C53" s="246"/>
      <c r="D53" s="246"/>
      <c r="E53" s="246"/>
      <c r="F53" s="246"/>
      <c r="G53" s="312" t="s">
        <v>515</v>
      </c>
      <c r="H53" s="313"/>
      <c r="I53" s="321">
        <v>2238728</v>
      </c>
      <c r="J53" s="322">
        <v>42355</v>
      </c>
      <c r="K53" s="323">
        <v>0.1</v>
      </c>
      <c r="L53" s="324">
        <v>63956</v>
      </c>
      <c r="M53" s="325">
        <v>25.7</v>
      </c>
      <c r="N53" s="326">
        <v>-25.6</v>
      </c>
    </row>
    <row r="54" spans="1:14">
      <c r="A54" s="250"/>
      <c r="B54" s="246"/>
      <c r="C54" s="246"/>
      <c r="D54" s="246"/>
      <c r="E54" s="246"/>
      <c r="F54" s="246"/>
      <c r="G54" s="327"/>
      <c r="H54" s="328" t="s">
        <v>514</v>
      </c>
      <c r="I54" s="329">
        <v>1741631</v>
      </c>
      <c r="J54" s="330">
        <v>32950</v>
      </c>
      <c r="K54" s="331">
        <v>-7.7</v>
      </c>
      <c r="L54" s="332">
        <v>29239</v>
      </c>
      <c r="M54" s="333">
        <v>8.8000000000000007</v>
      </c>
      <c r="N54" s="334">
        <v>-16.5</v>
      </c>
    </row>
    <row r="55" spans="1:14">
      <c r="A55" s="250"/>
      <c r="B55" s="246"/>
      <c r="C55" s="246"/>
      <c r="D55" s="246"/>
      <c r="E55" s="246"/>
      <c r="F55" s="246"/>
      <c r="G55" s="312" t="s">
        <v>516</v>
      </c>
      <c r="H55" s="313"/>
      <c r="I55" s="321">
        <v>1806356</v>
      </c>
      <c r="J55" s="322">
        <v>33938</v>
      </c>
      <c r="K55" s="323">
        <v>-19.899999999999999</v>
      </c>
      <c r="L55" s="324">
        <v>66255</v>
      </c>
      <c r="M55" s="325">
        <v>3.6</v>
      </c>
      <c r="N55" s="326">
        <v>-23.5</v>
      </c>
    </row>
    <row r="56" spans="1:14">
      <c r="A56" s="250"/>
      <c r="B56" s="246"/>
      <c r="C56" s="246"/>
      <c r="D56" s="246"/>
      <c r="E56" s="246"/>
      <c r="F56" s="246"/>
      <c r="G56" s="327"/>
      <c r="H56" s="328" t="s">
        <v>514</v>
      </c>
      <c r="I56" s="329">
        <v>1448578</v>
      </c>
      <c r="J56" s="330">
        <v>27216</v>
      </c>
      <c r="K56" s="331">
        <v>-17.399999999999999</v>
      </c>
      <c r="L56" s="332">
        <v>31822</v>
      </c>
      <c r="M56" s="333">
        <v>8.8000000000000007</v>
      </c>
      <c r="N56" s="334">
        <v>-26.2</v>
      </c>
    </row>
    <row r="57" spans="1:14">
      <c r="A57" s="250"/>
      <c r="B57" s="246"/>
      <c r="C57" s="246"/>
      <c r="D57" s="246"/>
      <c r="E57" s="246"/>
      <c r="F57" s="246"/>
      <c r="G57" s="312" t="s">
        <v>517</v>
      </c>
      <c r="H57" s="313"/>
      <c r="I57" s="321">
        <v>3000528</v>
      </c>
      <c r="J57" s="322">
        <v>56005</v>
      </c>
      <c r="K57" s="323">
        <v>65</v>
      </c>
      <c r="L57" s="324">
        <v>54227</v>
      </c>
      <c r="M57" s="325">
        <v>-18.2</v>
      </c>
      <c r="N57" s="326">
        <v>83.2</v>
      </c>
    </row>
    <row r="58" spans="1:14">
      <c r="A58" s="250"/>
      <c r="B58" s="246"/>
      <c r="C58" s="246"/>
      <c r="D58" s="246"/>
      <c r="E58" s="246"/>
      <c r="F58" s="246"/>
      <c r="G58" s="327"/>
      <c r="H58" s="328" t="s">
        <v>514</v>
      </c>
      <c r="I58" s="329">
        <v>2477791</v>
      </c>
      <c r="J58" s="330">
        <v>46248</v>
      </c>
      <c r="K58" s="331">
        <v>69.900000000000006</v>
      </c>
      <c r="L58" s="332">
        <v>29694</v>
      </c>
      <c r="M58" s="333">
        <v>-6.7</v>
      </c>
      <c r="N58" s="334">
        <v>76.599999999999994</v>
      </c>
    </row>
    <row r="59" spans="1:14">
      <c r="A59" s="250"/>
      <c r="B59" s="246"/>
      <c r="C59" s="246"/>
      <c r="D59" s="246"/>
      <c r="E59" s="246"/>
      <c r="F59" s="246"/>
      <c r="G59" s="312" t="s">
        <v>518</v>
      </c>
      <c r="H59" s="313"/>
      <c r="I59" s="321">
        <v>2272340</v>
      </c>
      <c r="J59" s="322">
        <v>42095</v>
      </c>
      <c r="K59" s="323">
        <v>-24.8</v>
      </c>
      <c r="L59" s="324">
        <v>57295</v>
      </c>
      <c r="M59" s="325">
        <v>5.7</v>
      </c>
      <c r="N59" s="326">
        <v>-30.5</v>
      </c>
    </row>
    <row r="60" spans="1:14">
      <c r="A60" s="250"/>
      <c r="B60" s="246"/>
      <c r="C60" s="246"/>
      <c r="D60" s="246"/>
      <c r="E60" s="246"/>
      <c r="F60" s="246"/>
      <c r="G60" s="327"/>
      <c r="H60" s="328" t="s">
        <v>514</v>
      </c>
      <c r="I60" s="335">
        <v>1787463</v>
      </c>
      <c r="J60" s="330">
        <v>33113</v>
      </c>
      <c r="K60" s="331">
        <v>-28.4</v>
      </c>
      <c r="L60" s="332">
        <v>32771</v>
      </c>
      <c r="M60" s="333">
        <v>10.4</v>
      </c>
      <c r="N60" s="334">
        <v>-38.799999999999997</v>
      </c>
    </row>
    <row r="61" spans="1:14">
      <c r="A61" s="250"/>
      <c r="B61" s="246"/>
      <c r="C61" s="246"/>
      <c r="D61" s="246"/>
      <c r="E61" s="246"/>
      <c r="F61" s="246"/>
      <c r="G61" s="312" t="s">
        <v>519</v>
      </c>
      <c r="H61" s="336"/>
      <c r="I61" s="337">
        <v>2307684</v>
      </c>
      <c r="J61" s="338">
        <v>43345</v>
      </c>
      <c r="K61" s="339">
        <v>4.7</v>
      </c>
      <c r="L61" s="340">
        <v>58523</v>
      </c>
      <c r="M61" s="341">
        <v>4.8</v>
      </c>
      <c r="N61" s="326">
        <v>-0.1</v>
      </c>
    </row>
    <row r="62" spans="1:14">
      <c r="A62" s="250"/>
      <c r="B62" s="246"/>
      <c r="C62" s="246"/>
      <c r="D62" s="246"/>
      <c r="E62" s="246"/>
      <c r="F62" s="246"/>
      <c r="G62" s="327"/>
      <c r="H62" s="328" t="s">
        <v>514</v>
      </c>
      <c r="I62" s="329">
        <v>1865610</v>
      </c>
      <c r="J62" s="330">
        <v>35045</v>
      </c>
      <c r="K62" s="331">
        <v>3.4</v>
      </c>
      <c r="L62" s="332">
        <v>30081</v>
      </c>
      <c r="M62" s="333">
        <v>4.7</v>
      </c>
      <c r="N62" s="334">
        <v>-1.3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2" t="s">
        <v>3</v>
      </c>
      <c r="D47" s="1142"/>
      <c r="E47" s="1143"/>
      <c r="F47" s="11">
        <v>24.12</v>
      </c>
      <c r="G47" s="12">
        <v>23.55</v>
      </c>
      <c r="H47" s="12">
        <v>21.11</v>
      </c>
      <c r="I47" s="12">
        <v>21.71</v>
      </c>
      <c r="J47" s="13">
        <v>23.55</v>
      </c>
    </row>
    <row r="48" spans="2:10" ht="57.75" customHeight="1">
      <c r="B48" s="14"/>
      <c r="C48" s="1144" t="s">
        <v>4</v>
      </c>
      <c r="D48" s="1144"/>
      <c r="E48" s="1145"/>
      <c r="F48" s="15">
        <v>6.25</v>
      </c>
      <c r="G48" s="16">
        <v>5.95</v>
      </c>
      <c r="H48" s="16">
        <v>5.48</v>
      </c>
      <c r="I48" s="16">
        <v>8.3699999999999992</v>
      </c>
      <c r="J48" s="17">
        <v>6.38</v>
      </c>
    </row>
    <row r="49" spans="2:10" ht="57.75" customHeight="1" thickBot="1">
      <c r="B49" s="18"/>
      <c r="C49" s="1146" t="s">
        <v>5</v>
      </c>
      <c r="D49" s="1146"/>
      <c r="E49" s="1147"/>
      <c r="F49" s="19">
        <v>0.87</v>
      </c>
      <c r="G49" s="20">
        <v>1.62</v>
      </c>
      <c r="H49" s="20" t="s">
        <v>526</v>
      </c>
      <c r="I49" s="20">
        <v>6.43</v>
      </c>
      <c r="J49" s="21">
        <v>1.57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2018-02-20T07:42:38Z</cp:lastPrinted>
  <dcterms:created xsi:type="dcterms:W3CDTF">2018-01-24T05:05:09Z</dcterms:created>
  <dcterms:modified xsi:type="dcterms:W3CDTF">2018-03-07T07:58:43Z</dcterms:modified>
  <cp:category/>
</cp:coreProperties>
</file>