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0.1.204\d_財務情報課\D_財務情報課_文書分類\D12_財政\A8,5_一般財政事務\A8,5,1_財政事情、財政状況資料集\R5\【231017〆】令和３年度財政状況資料集の作成について\"/>
    </mc:Choice>
  </mc:AlternateContent>
  <bookViews>
    <workbookView xWindow="0" yWindow="0" windowWidth="15360" windowHeight="7635" tabRatio="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l="1"/>
  <c r="AP88" i="12"/>
  <c r="CR102" i="12" l="1"/>
  <c r="AF88" i="12"/>
  <c r="AP23" i="12" l="1"/>
  <c r="AA23" i="12"/>
  <c r="V23" i="12"/>
  <c r="Q23" i="12"/>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CO34" i="10" s="1"/>
  <c r="CO35"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<sst xmlns="http://schemas.openxmlformats.org/spreadsheetml/2006/main" count="1191" uniqueCount="622">
  <si>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</si>
  <si>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</si>
  <si>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</si>
  <si>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</si>
  <si>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</si>
  <si>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</si>
  <si>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</si>
  <si>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</si>
  <si>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</si>
  <si>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</si>
  <si>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</si>
  <si>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</si>
  <si>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</si>
  <si>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</si>
  <si>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</si>
  <si>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</si>
  <si>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</si>
  <si>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</si>
  <si>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</si>
  <si>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</si>
  <si>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</si>
  <si>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</si>
  <si>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</si>
  <si>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</si>
  <si>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</si>
  <si>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</si>
  <si>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</si>
  <si>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</si>
  <si>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</si>
  <si>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</si>
  <si>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</si>
  <si>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</si>
  <si>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</si>
  <si>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</si>
  <si>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</si>
  <si>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</si>
  <si>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</si>
  <si>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</si>
  <si>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</si>
  <si>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</si>
  <si>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</si>
  <si>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</si>
  <si>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</si>
  <si>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</si>
  <si>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</si>
  <si>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</si>
  <si>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</si>
  <si>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</si>
  <si>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</si>
  <si>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</si>
  <si>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</si>
  <si>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</si>
  <si>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</si>
  <si>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</si>
  <si>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</si>
  <si>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</si>
  <si>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</si>
  <si>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</si>
  <si>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</si>
  <si>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</si>
  <si>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</si>
  <si>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</si>
  <si>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</si>
  <si>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</si>
  <si>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</si>
  <si>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</si>
  <si>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</si>
  <si>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</si>
  <si>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</si>
  <si>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</si>
  <si>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</si>
  <si>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</si>
  <si>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</si>
  <si>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</si>
  <si>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</si>
  <si>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</si>
  <si>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</si>
  <si>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</si>
  <si>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</si>
  <si>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</si>
  <si>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</si>
  <si>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</si>
  <si>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</si>
  <si>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</si>
  <si>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</si>
  <si>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</si>
  <si>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</si>
  <si>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</si>
  <si>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</si>
  <si>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</si>
  <si>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</si>
  <si>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</si>
  <si>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</si>
  <si>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</si>
  <si>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</si>
  <si>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</si>
  <si>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</si>
  <si>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</si>
  <si>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</si>
  <si>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</si>
  <si>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</si>
  <si>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</si>
  <si>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</si>
  <si>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</si>
  <si>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</si>
  <si>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</si>
  <si>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</si>
  <si>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</si>
  <si>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</si>
  <si>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</si>
  <si>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</si>
  <si>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</si>
  <si>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</si>
  <si>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</si>
  <si>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</si>
  <si>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</si>
  <si>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</si>
  <si>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</si>
  <si>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</si>
  <si>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</si>
  <si>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</si>
  <si>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</si>
  <si>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</si>
  <si>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</si>
  <si>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</si>
  <si>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</si>
  <si>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</si>
  <si>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</si>
  <si>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</si>
  <si>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</si>
  <si>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</si>
  <si>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</si>
  <si>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</si>
  <si>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</si>
  <si>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</si>
  <si>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</si>
  <si>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</si>
  <si>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</si>
  <si>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</si>
  <si>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</si>
  <si>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</si>
  <si>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</si>
  <si>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</si>
  <si>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</si>
  <si>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</si>
  <si>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</si>
  <si>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</si>
  <si>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</si>
  <si>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</si>
  <si>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</si>
  <si>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</si>
  <si>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</si>
  <si>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</si>
  <si>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</si>
  <si>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</si>
  <si>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</si>
  <si>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</si>
  <si>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</si>
  <si>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</si>
  <si>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</si>
  <si>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</si>
  <si>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</si>
  <si>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</si>
  <si>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</si>
  <si>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</si>
  <si>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</si>
  <si>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</si>
  <si>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</si>
  <si>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</si>
  <si>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</si>
  <si>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</si>
  <si>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</si>
  <si>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</si>
  <si>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</si>
  <si>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</si>
  <si>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</si>
  <si>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</si>
  <si>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</si>
  <si>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</si>
  <si>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</si>
  <si>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</si>
  <si>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</si>
  <si>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</si>
  <si>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</si>
  <si>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</si>
  <si>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</si>
  <si>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</si>
  <si>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</si>
  <si>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</si>
  <si>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</si>
  <si>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</si>
  <si>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</si>
  <si>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</si>
  <si>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</si>
  <si>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</si>
  <si>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</si>
  <si>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</si>
  <si>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</si>
  <si>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</si>
  <si>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</si>
  <si>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</si>
  <si>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</si>
  <si>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</si>
  <si>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</si>
  <si>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</si>
  <si>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</si>
  <si>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</si>
  <si>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</si>
  <si>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</si>
  <si>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</si>
  <si>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</si>
  <si>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</si>
  <si>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</si>
  <si>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</si>
  <si>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</si>
  <si>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</si>
  <si>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</si>
  <si>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岐阜県瑞穂市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</si>
  <si>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</si>
  <si>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</si>
  <si>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</si>
  <si>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</si>
  <si>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</si>
  <si>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</si>
  <si>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</si>
  <si>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</si>
  <si>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</si>
  <si>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</si>
  <si>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</si>
  <si>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</si>
  <si>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</si>
  <si>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</si>
  <si>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</si>
  <si>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</si>
  <si>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</si>
  <si>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</si>
  <si>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</si>
  <si>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</si>
  <si>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</si>
  <si>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</si>
  <si>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</si>
  <si>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</si>
  <si>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</si>
  <si>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</si>
  <si>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</si>
  <si>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</si>
  <si>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</si>
  <si>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</si>
  <si>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</si>
  <si>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</si>
  <si>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</si>
  <si>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</si>
  <si>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</si>
  <si>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</si>
  <si>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</si>
  <si>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</si>
  <si>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</si>
  <si>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</si>
  <si>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</si>
  <si>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</si>
  <si>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</si>
  <si>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</si>
  <si>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</si>
  <si>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</si>
  <si>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</si>
  <si>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</si>
  <si>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</si>
  <si>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</si>
  <si>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</si>
  <si>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</si>
  <si>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</si>
  <si>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</si>
  <si>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</si>
  <si>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</si>
  <si>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</si>
  <si>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</si>
  <si>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</si>
  <si>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</si>
  <si>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</si>
  <si>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</si>
  <si>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</si>
  <si>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</si>
  <si>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</si>
  <si>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</si>
  <si>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</si>
  <si>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</si>
  <si>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</si>
  <si>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</si>
  <si>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</si>
  <si>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</si>
  <si>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</si>
  <si>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</si>
  <si>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</si>
  <si>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</si>
  <si>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</si>
  <si>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</si>
  <si>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</si>
  <si>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</si>
  <si>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</si>
  <si>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</si>
  <si>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</si>
  <si>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</si>
  <si>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</si>
  <si>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</si>
  <si>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</si>
  <si>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</si>
  <si>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</si>
  <si>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</si>
  <si>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</si>
  <si>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</si>
  <si>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</si>
  <si>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</si>
  <si>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</si>
  <si>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</si>
  <si>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</si>
  <si>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</si>
  <si>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</si>
  <si>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</si>
  <si>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</si>
  <si>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</si>
  <si>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</si>
  <si>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</si>
  <si>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</si>
  <si>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</si>
  <si>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</si>
  <si>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</si>
  <si>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</si>
  <si>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</si>
  <si>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</si>
  <si>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</si>
  <si>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</si>
  <si>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</si>
  <si>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</si>
  <si>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</si>
  <si>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</si>
  <si>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</si>
  <si>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</si>
  <si>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</si>
  <si>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</si>
  <si>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</si>
  <si>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</si>
  <si>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</si>
  <si>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</si>
  <si>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</si>
  <si>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</si>
  <si>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</si>
  <si>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</si>
  <si>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</si>
  <si>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</si>
  <si>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</si>
  <si>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</si>
  <si>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</si>
  <si>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</si>
  <si>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</si>
  <si>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</si>
  <si>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</si>
  <si>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</si>
  <si>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</si>
  <si>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</si>
  <si>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</si>
  <si>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</si>
  <si>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</si>
  <si>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</si>
  <si>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</si>
  <si>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</si>
  <si>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</si>
  <si>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</si>
  <si>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</si>
  <si>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</si>
  <si>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</si>
  <si>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</si>
  <si>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</si>
  <si>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</si>
  <si>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</si>
  <si>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</si>
  <si>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岐阜県瑞穂市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</si>
  <si>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</si>
  <si>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</si>
  <si>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</si>
  <si>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</si>
  <si>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</si>
  <si>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</si>
  <si>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</si>
  <si>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</si>
  <si>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</si>
  <si>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</si>
  <si>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</si>
  <si>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</si>
  <si>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</si>
  <si>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</si>
  <si>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</si>
  <si>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</si>
  <si>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</si>
  <si>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</si>
  <si>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</si>
  <si>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</si>
  <si>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</si>
  <si>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</si>
  <si>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</si>
  <si>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</si>
  <si>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</si>
  <si>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</si>
  <si>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</si>
  <si>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</si>
  <si>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</si>
  <si>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</si>
  <si>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</si>
  <si>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</si>
  <si>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</si>
  <si>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</si>
  <si>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</si>
  <si>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</si>
  <si>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</si>
  <si>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</si>
  <si>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</si>
  <si>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</si>
  <si>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</si>
  <si>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</si>
  <si>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</si>
  <si>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</si>
  <si>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</si>
  <si>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</si>
  <si>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</si>
  <si>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</si>
  <si>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</si>
  <si>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</si>
  <si>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</si>
  <si>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</si>
  <si>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</si>
  <si>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</si>
  <si>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</si>
  <si>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</si>
  <si>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</si>
  <si>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</si>
  <si>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</si>
  <si>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</si>
  <si>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</si>
  <si>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</si>
  <si>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</si>
  <si>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</si>
  <si>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</si>
  <si>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</si>
  <si>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</si>
  <si>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</si>
  <si>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</si>
  <si>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</si>
  <si>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</si>
  <si>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</si>
  <si>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</si>
  <si>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</si>
  <si>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</si>
  <si>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</si>
  <si>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</si>
  <si>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</si>
  <si>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</si>
  <si>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</si>
  <si>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</si>
  <si>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</si>
  <si>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</si>
  <si>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</si>
  <si>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</si>
  <si>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</si>
  <si>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</si>
  <si>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</si>
  <si>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</si>
  <si>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</si>
  <si>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</si>
  <si>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</si>
  <si>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</si>
  <si>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</si>
  <si>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</si>
  <si>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</si>
  <si>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</si>
  <si>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</si>
  <si>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</si>
  <si>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</si>
  <si>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</si>
  <si>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</si>
  <si>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</si>
  <si>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</si>
  <si>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</si>
  <si>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</si>
  <si>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</si>
  <si>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</si>
  <si>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</si>
  <si>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</si>
  <si>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</si>
  <si>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</si>
  <si>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</si>
  <si>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</si>
  <si>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</si>
  <si>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</si>
  <si>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</si>
  <si>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</si>
  <si>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</si>
  <si>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</si>
  <si>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</si>
  <si>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</si>
  <si>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</si>
  <si>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</si>
  <si>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</si>
  <si>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</si>
  <si>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</si>
  <si>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</si>
  <si>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</si>
  <si>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</si>
  <si>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</si>
  <si>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</si>
  <si>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</si>
  <si>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</si>
  <si>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</si>
  <si>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</si>
  <si>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</si>
  <si>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</si>
  <si>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</si>
  <si>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</si>
  <si>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</si>
  <si>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</si>
  <si>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</si>
  <si>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</si>
  <si>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</si>
  <si>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</si>
  <si>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</si>
  <si>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</si>
  <si>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</si>
  <si>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</si>
  <si>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</si>
  <si>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</si>
  <si>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</si>
  <si>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</si>
  <si>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</si>
  <si>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</si>
  <si>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</si>
  <si>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</si>
  <si>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</si>
  <si>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</si>
  <si>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</si>
  <si>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</si>
  <si>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</si>
  <si>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</si>
  <si>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</si>
  <si>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</si>
  <si>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</si>
  <si>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</si>
  <si>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</si>
  <si>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</si>
  <si>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</si>
  <si>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</si>
  <si>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</si>
  <si>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</si>
  <si>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</si>
  <si>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</si>
  <si>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</si>
  <si>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</si>
  <si>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</si>
  <si>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</si>
  <si>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</si>
  <si>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</si>
  <si>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</si>
  <si>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</si>
  <si>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</si>
  <si>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</si>
  <si>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</si>
  <si>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</si>
  <si>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</si>
  <si>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</si>
  <si>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</si>
  <si>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</si>
  <si>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</si>
  <si>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</si>
  <si>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</si>
  <si>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1.92</t>
  </si>
  <si>
    <t>水道事業会計</t>
  </si>
  <si>
    <t>一般会計</t>
  </si>
  <si>
    <t>国民健康保険事業特別会計</t>
  </si>
  <si>
    <t>下水道事業会計</t>
  </si>
  <si>
    <t>後期高齢者医療事業特別会計</t>
  </si>
  <si>
    <t>農業集落排水事業特別会計</t>
  </si>
  <si>
    <t>その他会計（赤字）</t>
  </si>
  <si>
    <t>▲ 0.02</t>
  </si>
  <si>
    <t>その他会計（黒字）</t>
  </si>
  <si>
    <t>H28末</t>
    <phoneticPr fontId="5"/>
  </si>
  <si>
    <t>H29末</t>
    <phoneticPr fontId="5"/>
  </si>
  <si>
    <t>H30末</t>
    <phoneticPr fontId="5"/>
  </si>
  <si>
    <t>R01末</t>
    <phoneticPr fontId="5"/>
  </si>
  <si>
    <t>R02末</t>
    <phoneticPr fontId="5"/>
  </si>
  <si>
    <t>岐阜県市町村会館組合</t>
    <phoneticPr fontId="2"/>
  </si>
  <si>
    <t>岐阜県市町村職員退職手当組合</t>
    <phoneticPr fontId="2"/>
  </si>
  <si>
    <t>西濃環境整備組合</t>
    <phoneticPr fontId="2"/>
  </si>
  <si>
    <t>岐阜地域児童発達支援センター組合</t>
    <phoneticPr fontId="2"/>
  </si>
  <si>
    <t>もとす広域連合（普通会計分）</t>
    <phoneticPr fontId="2"/>
  </si>
  <si>
    <t>もとす広域連合（介護保険事業会計分）</t>
    <phoneticPr fontId="2"/>
  </si>
  <si>
    <t>後期高齢者医療連合（一般会計分）</t>
    <phoneticPr fontId="2"/>
  </si>
  <si>
    <t>後期高齢者医療連合（特別会計分）</t>
    <phoneticPr fontId="2"/>
  </si>
  <si>
    <t>瑞穂市土地開発公社</t>
    <rPh sb="0" eb="3">
      <t>ミズホシ</t>
    </rPh>
    <rPh sb="3" eb="5">
      <t>トチ</t>
    </rPh>
    <rPh sb="5" eb="7">
      <t>カイハツ</t>
    </rPh>
    <rPh sb="7" eb="9">
      <t>コウシャ</t>
    </rPh>
    <phoneticPr fontId="2"/>
  </si>
  <si>
    <t>（一財）瑞穂市ふれあい公共公社</t>
    <rPh sb="1" eb="3">
      <t>イチザイ</t>
    </rPh>
    <rPh sb="4" eb="7">
      <t>ミズホシ</t>
    </rPh>
    <rPh sb="11" eb="13">
      <t>コウキョウ</t>
    </rPh>
    <rPh sb="13" eb="15">
      <t>コウシャ</t>
    </rPh>
    <phoneticPr fontId="2"/>
  </si>
  <si>
    <t>-</t>
    <phoneticPr fontId="2"/>
  </si>
  <si>
    <t>-</t>
    <phoneticPr fontId="2"/>
  </si>
  <si>
    <t>下水道事業対策基金</t>
    <rPh sb="0" eb="3">
      <t>ゲスイドウ</t>
    </rPh>
    <rPh sb="3" eb="5">
      <t>ジギョウ</t>
    </rPh>
    <rPh sb="5" eb="7">
      <t>タイサク</t>
    </rPh>
    <rPh sb="7" eb="9">
      <t>キキン</t>
    </rPh>
    <phoneticPr fontId="5"/>
  </si>
  <si>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</si>
  <si>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</si>
  <si>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</si>
  <si>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地域福祉基金</t>
    <rPh sb="0" eb="2">
      <t>チイキ</t>
    </rPh>
    <rPh sb="2" eb="4">
      <t>フクシ</t>
    </rPh>
    <rPh sb="4" eb="6">
      <t>キキン</t>
    </rPh>
    <phoneticPr fontId="5"/>
  </si>
  <si>
    <t>-</t>
    <phoneticPr fontId="2"/>
  </si>
  <si>
    <t>基金繰入115百万円</t>
    <rPh sb="0" eb="2">
      <t>キキン</t>
    </rPh>
    <rPh sb="2" eb="4">
      <t>クリイレ</t>
    </rPh>
    <rPh sb="7" eb="9">
      <t>ヒャクマン</t>
    </rPh>
    <rPh sb="9" eb="10">
      <t>エン</t>
    </rPh>
    <phoneticPr fontId="2"/>
  </si>
  <si>
    <t>基金繰入148百万円</t>
    <rPh sb="0" eb="2">
      <t>キキン</t>
    </rPh>
    <rPh sb="2" eb="4">
      <t>クリイレ</t>
    </rPh>
    <rPh sb="7" eb="9">
      <t>ヒャクマン</t>
    </rPh>
    <rPh sb="9" eb="10">
      <t>エン</t>
    </rPh>
    <phoneticPr fontId="2"/>
  </si>
  <si>
    <t>基金繰入76百万円</t>
    <rPh sb="0" eb="2">
      <t>キキン</t>
    </rPh>
    <rPh sb="2" eb="4">
      <t>クリイレ</t>
    </rPh>
    <rPh sb="6" eb="8">
      <t>ヒャクマン</t>
    </rPh>
    <rPh sb="8" eb="9">
      <t>エン</t>
    </rPh>
    <phoneticPr fontId="2"/>
  </si>
  <si>
    <t>基金繰入550百万円</t>
    <rPh sb="0" eb="2">
      <t>キキン</t>
    </rPh>
    <rPh sb="2" eb="4">
      <t>クリイレ</t>
    </rPh>
    <rPh sb="7" eb="9">
      <t>ヒャクマン</t>
    </rPh>
    <rPh sb="9" eb="10">
      <t>エン</t>
    </rPh>
    <phoneticPr fontId="2"/>
  </si>
  <si>
    <t>もとす広域連合（老人福祉施設特別会計分）</t>
    <rPh sb="8" eb="10">
      <t>ロウジン</t>
    </rPh>
    <rPh sb="10" eb="12">
      <t>フクシ</t>
    </rPh>
    <rPh sb="12" eb="14">
      <t>シセツ</t>
    </rPh>
    <rPh sb="14" eb="16">
      <t>トクベツ</t>
    </rPh>
    <phoneticPr fontId="2"/>
  </si>
  <si>
    <t>職員の状況 (※8)</t>
    <rPh sb="0" eb="2">
      <t>ショクイン</t>
    </rPh>
    <rPh sb="3" eb="5">
      <t>ジョウキョウ</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</si>
  <si>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</si>
  <si>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</si>
  <si>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</si>
  <si>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</si>
  <si>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</si>
  <si>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</si>
  <si>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　将来負担比率、実質公債費比率ともに、類似団体内平均を大きく下回っている。
　基金の積立や繰上償還等を実施し市債残高の抑制を図ってきたことによるものであるが、</t>
    </r>
    <r>
      <rPr>
        <sz val="11"/>
        <color rgb="FFFF0000"/>
        <rFont val="ＭＳ Ｐゴシック"/>
        <family val="3"/>
        <charset val="128"/>
      </rPr>
      <t>新庁舎建設等の</t>
    </r>
    <r>
      <rPr>
        <sz val="11"/>
        <color indexed="8"/>
        <rFont val="ＭＳ Ｐゴシック"/>
        <family val="3"/>
        <charset val="128"/>
      </rPr>
      <t>大型事業が本格化し起債発行が増える見込みであり、また</t>
    </r>
    <r>
      <rPr>
        <sz val="11"/>
        <color rgb="FFFF0000"/>
        <rFont val="ＭＳ Ｐゴシック"/>
        <family val="3"/>
        <charset val="128"/>
      </rPr>
      <t>新庁舎建設のための基金取り崩しも予定されるため</t>
    </r>
    <r>
      <rPr>
        <sz val="11"/>
        <color indexed="8"/>
        <rFont val="ＭＳ Ｐゴシック"/>
        <family val="3"/>
        <charset val="128"/>
      </rPr>
      <t>、実質公債費比率は上昇する見込みである。</t>
    </r>
    <rPh sb="79" eb="82">
      <t>シンチョウシャ</t>
    </rPh>
    <rPh sb="82" eb="85">
      <t>ケンセツトウ</t>
    </rPh>
    <rPh sb="112" eb="117">
      <t>シンチョウシャケンセツ</t>
    </rPh>
    <rPh sb="121" eb="124">
      <t>キキント</t>
    </rPh>
    <rPh sb="125" eb="126">
      <t>クズ</t>
    </rPh>
    <rPh sb="128" eb="130">
      <t>ヨテイ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</si>
  <si>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</si>
  <si>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</si>
  <si>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</si>
  <si>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将来負担比率については、繰上償還や近年の計画的な基金積立により、0以下の値となっている。
　有形固定資産減価償却率については、類似団体内平均値を上回っていることから、令和3年度に改訂した公共施設等総合管理計画や建物系公共施設個別施設計画に基づき施設の維持管理を適切に進めていく。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</si>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</sst>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30"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BFA2-4C33-AC61-98D84A004A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44657</c:v>
                </c:pt>
                <c:pt idx="1">
                  <c:v>42790</c:v>
                </c:pt>
                <c:pt idx="2">
                  <c:v>29460</c:v>
                </c:pt>
                <c:pt idx="3">
                  <c:v>37369</c:v>
                </c:pt>
                <c:pt idx="4">
                  <c:v>35908</c:v>
                </c:pt>
              </c:numCache>
            </c:numRef>
          </c:val>
          <c:smooth val="0"/>
          <c:extLst>
            <c:ext xmlns:c16="http://schemas.microsoft.com/office/drawing/2014/chart" uri="{C3380CC4-5D6E-409C-BE32-E72D297353CC}">
              <c16:uniqueId val="{00000001-BFA2-4C33-AC61-98D84A004A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6.22</c:v>
                </c:pt>
                <c:pt idx="1">
                  <c:v>7.05</c:v>
                </c:pt>
                <c:pt idx="2">
                  <c:v>6.01</c:v>
                </c:pt>
                <c:pt idx="3">
                  <c:v>6.57</c:v>
                </c:pt>
                <c:pt idx="4">
                  <c:v>7.9</c:v>
                </c:pt>
              </c:numCache>
            </c:numRef>
          </c:val>
          <c:extLst>
            <c:ext xmlns:c16="http://schemas.microsoft.com/office/drawing/2014/chart" uri="{C3380CC4-5D6E-409C-BE32-E72D297353CC}">
              <c16:uniqueId val="{00000000-0AFB-4616-9BFF-A3DD7DD7E9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23.5</c:v>
                </c:pt>
                <c:pt idx="1">
                  <c:v>21.08</c:v>
                </c:pt>
                <c:pt idx="2">
                  <c:v>24.98</c:v>
                </c:pt>
                <c:pt idx="3">
                  <c:v>20.87</c:v>
                </c:pt>
                <c:pt idx="4">
                  <c:v>19.36</c:v>
                </c:pt>
              </c:numCache>
            </c:numRef>
          </c:val>
          <c:extLst>
            <c:ext xmlns:c16="http://schemas.microsoft.com/office/drawing/2014/chart" uri="{C3380CC4-5D6E-409C-BE32-E72D297353CC}">
              <c16:uniqueId val="{00000001-0AFB-4616-9BFF-A3DD7DD7E9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2.14</c:v>
                </c:pt>
                <c:pt idx="1">
                  <c:v>0.44</c:v>
                </c:pt>
                <c:pt idx="2">
                  <c:v>2.79</c:v>
                </c:pt>
                <c:pt idx="3">
                  <c:v>-1.92</c:v>
                </c:pt>
                <c:pt idx="4">
                  <c:v>3.1</c:v>
                </c:pt>
              </c:numCache>
            </c:numRef>
          </c:val>
          <c:smooth val="0"/>
          <c:extLst>
            <c:ext xmlns:c16="http://schemas.microsoft.com/office/drawing/2014/chart" uri="{C3380CC4-5D6E-409C-BE32-E72D297353CC}">
              <c16:uniqueId val="{00000002-0AFB-4616-9BFF-A3DD7DD7E9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0.19</c:v>
                </c:pt>
                <c:pt idx="4">
                  <c:v>0</c:v>
                </c:pt>
                <c:pt idx="5">
                  <c:v>0</c:v>
                </c:pt>
                <c:pt idx="6">
                  <c:v>0</c:v>
                </c:pt>
                <c:pt idx="7">
                  <c:v>0</c:v>
                </c:pt>
                <c:pt idx="8">
                  <c:v>0</c:v>
                </c:pt>
                <c:pt idx="9">
                  <c:v>0</c:v>
                </c:pt>
              </c:numCache>
            </c:numRef>
          </c:val>
          <c:extLst>
            <c:ext xmlns:c16="http://schemas.microsoft.com/office/drawing/2014/chart" uri="{C3380CC4-5D6E-409C-BE32-E72D297353CC}">
              <c16:uniqueId val="{00000000-3367-48B1-AC74-0A664C0689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0.02</c:v>
                </c:pt>
                <c:pt idx="5">
                  <c:v>#N/A</c:v>
                </c:pt>
                <c:pt idx="6">
                  <c:v>0</c:v>
                </c:pt>
                <c:pt idx="7">
                  <c:v>0</c:v>
                </c:pt>
                <c:pt idx="8">
                  <c:v>0</c:v>
                </c:pt>
                <c:pt idx="9">
                  <c:v>0</c:v>
                </c:pt>
              </c:numCache>
            </c:numRef>
          </c:val>
          <c:extLst>
            <c:ext xmlns:c16="http://schemas.microsoft.com/office/drawing/2014/chart" uri="{C3380CC4-5D6E-409C-BE32-E72D297353CC}">
              <c16:uniqueId val="{00000001-3367-48B1-AC74-0A664C0689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67-48B1-AC74-0A664C0689A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67-48B1-AC74-0A664C0689A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3367-48B1-AC74-0A664C0689A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7.0000000000000007E-2</c:v>
                </c:pt>
                <c:pt idx="4">
                  <c:v>#N/A</c:v>
                </c:pt>
                <c:pt idx="5">
                  <c:v>0.08</c:v>
                </c:pt>
                <c:pt idx="6">
                  <c:v>#N/A</c:v>
                </c:pt>
                <c:pt idx="7">
                  <c:v>0.15</c:v>
                </c:pt>
                <c:pt idx="8">
                  <c:v>#N/A</c:v>
                </c:pt>
                <c:pt idx="9">
                  <c:v>0.13</c:v>
                </c:pt>
              </c:numCache>
            </c:numRef>
          </c:val>
          <c:extLst>
            <c:ext xmlns:c16="http://schemas.microsoft.com/office/drawing/2014/chart" uri="{C3380CC4-5D6E-409C-BE32-E72D297353CC}">
              <c16:uniqueId val="{00000005-3367-48B1-AC74-0A664C0689A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0.15</c:v>
                </c:pt>
                <c:pt idx="6">
                  <c:v>#N/A</c:v>
                </c:pt>
                <c:pt idx="7">
                  <c:v>0.23</c:v>
                </c:pt>
                <c:pt idx="8">
                  <c:v>#N/A</c:v>
                </c:pt>
                <c:pt idx="9">
                  <c:v>0.3</c:v>
                </c:pt>
              </c:numCache>
            </c:numRef>
          </c:val>
          <c:extLst>
            <c:ext xmlns:c16="http://schemas.microsoft.com/office/drawing/2014/chart" uri="{C3380CC4-5D6E-409C-BE32-E72D297353CC}">
              <c16:uniqueId val="{00000006-3367-48B1-AC74-0A664C0689A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4.7300000000000004</c:v>
                </c:pt>
                <c:pt idx="2">
                  <c:v>#N/A</c:v>
                </c:pt>
                <c:pt idx="3">
                  <c:v>2.37</c:v>
                </c:pt>
                <c:pt idx="4">
                  <c:v>#N/A</c:v>
                </c:pt>
                <c:pt idx="5">
                  <c:v>0.77</c:v>
                </c:pt>
                <c:pt idx="6">
                  <c:v>#N/A</c:v>
                </c:pt>
                <c:pt idx="7">
                  <c:v>0.92</c:v>
                </c:pt>
                <c:pt idx="8">
                  <c:v>#N/A</c:v>
                </c:pt>
                <c:pt idx="9">
                  <c:v>0.72</c:v>
                </c:pt>
              </c:numCache>
            </c:numRef>
          </c:val>
          <c:extLst>
            <c:ext xmlns:c16="http://schemas.microsoft.com/office/drawing/2014/chart" uri="{C3380CC4-5D6E-409C-BE32-E72D297353CC}">
              <c16:uniqueId val="{00000007-3367-48B1-AC74-0A664C0689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6.19</c:v>
                </c:pt>
                <c:pt idx="2">
                  <c:v>#N/A</c:v>
                </c:pt>
                <c:pt idx="3">
                  <c:v>7.03</c:v>
                </c:pt>
                <c:pt idx="4">
                  <c:v>#N/A</c:v>
                </c:pt>
                <c:pt idx="5">
                  <c:v>6.03</c:v>
                </c:pt>
                <c:pt idx="6">
                  <c:v>#N/A</c:v>
                </c:pt>
                <c:pt idx="7">
                  <c:v>6.57</c:v>
                </c:pt>
                <c:pt idx="8">
                  <c:v>#N/A</c:v>
                </c:pt>
                <c:pt idx="9">
                  <c:v>7.9</c:v>
                </c:pt>
              </c:numCache>
            </c:numRef>
          </c:val>
          <c:extLst>
            <c:ext xmlns:c16="http://schemas.microsoft.com/office/drawing/2014/chart" uri="{C3380CC4-5D6E-409C-BE32-E72D297353CC}">
              <c16:uniqueId val="{00000008-3367-48B1-AC74-0A664C0689A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11.29</c:v>
                </c:pt>
                <c:pt idx="2">
                  <c:v>#N/A</c:v>
                </c:pt>
                <c:pt idx="3">
                  <c:v>10.86</c:v>
                </c:pt>
                <c:pt idx="4">
                  <c:v>#N/A</c:v>
                </c:pt>
                <c:pt idx="5">
                  <c:v>10.47</c:v>
                </c:pt>
                <c:pt idx="6">
                  <c:v>#N/A</c:v>
                </c:pt>
                <c:pt idx="7">
                  <c:v>9.76</c:v>
                </c:pt>
                <c:pt idx="8">
                  <c:v>#N/A</c:v>
                </c:pt>
                <c:pt idx="9">
                  <c:v>8.58</c:v>
                </c:pt>
              </c:numCache>
            </c:numRef>
          </c:val>
          <c:extLst>
            <c:ext xmlns:c16="http://schemas.microsoft.com/office/drawing/2014/chart" uri="{C3380CC4-5D6E-409C-BE32-E72D297353CC}">
              <c16:uniqueId val="{00000009-3367-48B1-AC74-0A664C0689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1371</c:v>
                </c:pt>
                <c:pt idx="5">
                  <c:v>1155</c:v>
                </c:pt>
                <c:pt idx="8">
                  <c:v>1082</c:v>
                </c:pt>
                <c:pt idx="11">
                  <c:v>1094</c:v>
                </c:pt>
                <c:pt idx="14">
                  <c:v>1088</c:v>
                </c:pt>
              </c:numCache>
            </c:numRef>
          </c:val>
          <c:extLst>
            <c:ext xmlns:c16="http://schemas.microsoft.com/office/drawing/2014/chart" uri="{C3380CC4-5D6E-409C-BE32-E72D297353CC}">
              <c16:uniqueId val="{00000000-7DC5-4D8E-B8B3-E45F62D570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C5-4D8E-B8B3-E45F62D570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DC5-4D8E-B8B3-E45F62D570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74</c:v>
                </c:pt>
                <c:pt idx="3">
                  <c:v>76</c:v>
                </c:pt>
                <c:pt idx="6">
                  <c:v>57</c:v>
                </c:pt>
                <c:pt idx="9">
                  <c:v>48</c:v>
                </c:pt>
                <c:pt idx="12">
                  <c:v>48</c:v>
                </c:pt>
              </c:numCache>
            </c:numRef>
          </c:val>
          <c:extLst>
            <c:ext xmlns:c16="http://schemas.microsoft.com/office/drawing/2014/chart" uri="{C3380CC4-5D6E-409C-BE32-E72D297353CC}">
              <c16:uniqueId val="{00000003-7DC5-4D8E-B8B3-E45F62D570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125</c:v>
                </c:pt>
                <c:pt idx="3">
                  <c:v>122</c:v>
                </c:pt>
                <c:pt idx="6">
                  <c:v>110</c:v>
                </c:pt>
                <c:pt idx="9">
                  <c:v>119</c:v>
                </c:pt>
                <c:pt idx="12">
                  <c:v>127</c:v>
                </c:pt>
              </c:numCache>
            </c:numRef>
          </c:val>
          <c:extLst>
            <c:ext xmlns:c16="http://schemas.microsoft.com/office/drawing/2014/chart" uri="{C3380CC4-5D6E-409C-BE32-E72D297353CC}">
              <c16:uniqueId val="{00000004-7DC5-4D8E-B8B3-E45F62D570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C5-4D8E-B8B3-E45F62D570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C5-4D8E-B8B3-E45F62D570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1314</c:v>
                </c:pt>
                <c:pt idx="3">
                  <c:v>971</c:v>
                </c:pt>
                <c:pt idx="6">
                  <c:v>946</c:v>
                </c:pt>
                <c:pt idx="9">
                  <c:v>972</c:v>
                </c:pt>
                <c:pt idx="12">
                  <c:v>976</c:v>
                </c:pt>
              </c:numCache>
            </c:numRef>
          </c:val>
          <c:extLst>
            <c:ext xmlns:c16="http://schemas.microsoft.com/office/drawing/2014/chart" uri="{C3380CC4-5D6E-409C-BE32-E72D297353CC}">
              <c16:uniqueId val="{00000007-7DC5-4D8E-B8B3-E45F62D570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142</c:v>
                </c:pt>
                <c:pt idx="2">
                  <c:v>#N/A</c:v>
                </c:pt>
                <c:pt idx="3">
                  <c:v>#N/A</c:v>
                </c:pt>
                <c:pt idx="4">
                  <c:v>14</c:v>
                </c:pt>
                <c:pt idx="5">
                  <c:v>#N/A</c:v>
                </c:pt>
                <c:pt idx="6">
                  <c:v>#N/A</c:v>
                </c:pt>
                <c:pt idx="7">
                  <c:v>31</c:v>
                </c:pt>
                <c:pt idx="8">
                  <c:v>#N/A</c:v>
                </c:pt>
                <c:pt idx="9">
                  <c:v>#N/A</c:v>
                </c:pt>
                <c:pt idx="10">
                  <c:v>45</c:v>
                </c:pt>
                <c:pt idx="11">
                  <c:v>#N/A</c:v>
                </c:pt>
                <c:pt idx="12">
                  <c:v>#N/A</c:v>
                </c:pt>
                <c:pt idx="13">
                  <c:v>63</c:v>
                </c:pt>
                <c:pt idx="14">
                  <c:v>#N/A</c:v>
                </c:pt>
              </c:numCache>
            </c:numRef>
          </c:val>
          <c:smooth val="0"/>
          <c:extLst>
            <c:ext xmlns:c16="http://schemas.microsoft.com/office/drawing/2014/chart" uri="{C3380CC4-5D6E-409C-BE32-E72D297353CC}">
              <c16:uniqueId val="{00000008-7DC5-4D8E-B8B3-E45F62D570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13419</c:v>
                </c:pt>
                <c:pt idx="5">
                  <c:v>13084</c:v>
                </c:pt>
                <c:pt idx="8">
                  <c:v>12781</c:v>
                </c:pt>
                <c:pt idx="11">
                  <c:v>12692</c:v>
                </c:pt>
                <c:pt idx="14">
                  <c:v>12788</c:v>
                </c:pt>
              </c:numCache>
            </c:numRef>
          </c:val>
          <c:extLst>
            <c:ext xmlns:c16="http://schemas.microsoft.com/office/drawing/2014/chart" uri="{C3380CC4-5D6E-409C-BE32-E72D297353CC}">
              <c16:uniqueId val="{00000000-F27E-4656-9043-C4D60F7469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c:v>
                </c:pt>
                <c:pt idx="5">
                  <c:v>0</c:v>
                </c:pt>
                <c:pt idx="8">
                  <c:v>0</c:v>
                </c:pt>
                <c:pt idx="11">
                  <c:v>43</c:v>
                </c:pt>
                <c:pt idx="14">
                  <c:v>0</c:v>
                </c:pt>
              </c:numCache>
            </c:numRef>
          </c:val>
          <c:extLst>
            <c:ext xmlns:c16="http://schemas.microsoft.com/office/drawing/2014/chart" uri="{C3380CC4-5D6E-409C-BE32-E72D297353CC}">
              <c16:uniqueId val="{00000001-F27E-4656-9043-C4D60F7469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11046</c:v>
                </c:pt>
                <c:pt idx="5">
                  <c:v>11032</c:v>
                </c:pt>
                <c:pt idx="8">
                  <c:v>11918</c:v>
                </c:pt>
                <c:pt idx="11">
                  <c:v>11871</c:v>
                </c:pt>
                <c:pt idx="14">
                  <c:v>13078</c:v>
                </c:pt>
              </c:numCache>
            </c:numRef>
          </c:val>
          <c:extLst>
            <c:ext xmlns:c16="http://schemas.microsoft.com/office/drawing/2014/chart" uri="{C3380CC4-5D6E-409C-BE32-E72D297353CC}">
              <c16:uniqueId val="{00000002-F27E-4656-9043-C4D60F7469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7E-4656-9043-C4D60F7469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7E-4656-9043-C4D60F7469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7E-4656-9043-C4D60F7469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7E-4656-9043-C4D60F7469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669</c:v>
                </c:pt>
                <c:pt idx="3">
                  <c:v>587</c:v>
                </c:pt>
                <c:pt idx="6">
                  <c:v>513</c:v>
                </c:pt>
                <c:pt idx="9">
                  <c:v>593</c:v>
                </c:pt>
                <c:pt idx="12">
                  <c:v>703</c:v>
                </c:pt>
              </c:numCache>
            </c:numRef>
          </c:val>
          <c:extLst>
            <c:ext xmlns:c16="http://schemas.microsoft.com/office/drawing/2014/chart" uri="{C3380CC4-5D6E-409C-BE32-E72D297353CC}">
              <c16:uniqueId val="{00000007-F27E-4656-9043-C4D60F7469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1445</c:v>
                </c:pt>
                <c:pt idx="3">
                  <c:v>1338</c:v>
                </c:pt>
                <c:pt idx="6">
                  <c:v>1174</c:v>
                </c:pt>
                <c:pt idx="9">
                  <c:v>1079</c:v>
                </c:pt>
                <c:pt idx="12">
                  <c:v>1148</c:v>
                </c:pt>
              </c:numCache>
            </c:numRef>
          </c:val>
          <c:extLst>
            <c:ext xmlns:c16="http://schemas.microsoft.com/office/drawing/2014/chart" uri="{C3380CC4-5D6E-409C-BE32-E72D297353CC}">
              <c16:uniqueId val="{00000008-F27E-4656-9043-C4D60F7469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7E-4656-9043-C4D60F7469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11710</c:v>
                </c:pt>
                <c:pt idx="3">
                  <c:v>11525</c:v>
                </c:pt>
                <c:pt idx="6">
                  <c:v>11632</c:v>
                </c:pt>
                <c:pt idx="9">
                  <c:v>11772</c:v>
                </c:pt>
                <c:pt idx="12">
                  <c:v>12060</c:v>
                </c:pt>
              </c:numCache>
            </c:numRef>
          </c:val>
          <c:extLst>
            <c:ext xmlns:c16="http://schemas.microsoft.com/office/drawing/2014/chart" uri="{C3380CC4-5D6E-409C-BE32-E72D297353CC}">
              <c16:uniqueId val="{0000000A-F27E-4656-9043-C4D60F7469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7E-4656-9043-C4D60F7469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2699</c:v>
                </c:pt>
                <c:pt idx="1">
                  <c:v>2380</c:v>
                </c:pt>
                <c:pt idx="2">
                  <c:v>2373</c:v>
                </c:pt>
              </c:numCache>
            </c:numRef>
          </c:val>
          <c:extLst>
            <c:ext xmlns:c16="http://schemas.microsoft.com/office/drawing/2014/chart" uri="{C3380CC4-5D6E-409C-BE32-E72D297353CC}">
              <c16:uniqueId val="{00000000-2F91-428F-9D06-A328C972F4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1208</c:v>
                </c:pt>
                <c:pt idx="1">
                  <c:v>1208</c:v>
                </c:pt>
                <c:pt idx="2">
                  <c:v>1501</c:v>
                </c:pt>
              </c:numCache>
            </c:numRef>
          </c:val>
          <c:extLst>
            <c:ext xmlns:c16="http://schemas.microsoft.com/office/drawing/2014/chart" uri="{C3380CC4-5D6E-409C-BE32-E72D297353CC}">
              <c16:uniqueId val="{00000001-2F91-428F-9D06-A328C972F4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6843</c:v>
                </c:pt>
                <c:pt idx="1">
                  <c:v>7149</c:v>
                </c:pt>
                <c:pt idx="2">
                  <c:v>8192</c:v>
                </c:pt>
              </c:numCache>
            </c:numRef>
          </c:val>
          <c:extLst>
            <c:ext xmlns:c16="http://schemas.microsoft.com/office/drawing/2014/chart" uri="{C3380CC4-5D6E-409C-BE32-E72D297353CC}">
              <c16:uniqueId val="{00000002-2F91-428F-9D06-A328C972F47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{14CB96CA-C406-4448-8B63-B9F6953291D1}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FA7-46E9-83E4-17A76DE483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{B46E4F35-9B80-4D0C-AEC8-FE14C3062DED}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A7-46E9-83E4-17A76DE483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{CA83F090-7C4B-4E44-89BD-875CC7B25902}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A7-46E9-83E4-17A76DE483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{73A1C112-F3D9-49E8-9271-C5C495B9CAE9}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A7-46E9-83E4-17A76DE483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{30F2FD9D-B43A-4C51-B138-C49C7DD64BAA}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A7-46E9-83E4-17A76DE483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{267D41E3-8840-49BE-A583-AFF7DA0C891E}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FA7-46E9-83E4-17A76DE483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{9B5C078E-5A05-4E91-8840-E562F33B8BA1}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FA7-46E9-83E4-17A76DE4835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{2EB800A6-0036-4A74-85A0-3B910259C75D}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FA7-46E9-83E4-17A76DE4835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{4495C44D-ED8C-4D61-9D1F-F65D7C267268}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FA7-46E9-83E4-17A76DE483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61.9</c:v>
                </c:pt>
                <c:pt idx="16">
                  <c:v>62.9</c:v>
                </c:pt>
                <c:pt idx="24">
                  <c:v>64.099999999999994</c:v>
                </c:pt>
                <c:pt idx="32">
                  <c:v>64.900000000000006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FA7-46E9-83E4-17A76DE483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{27F4CEDF-F3C9-407A-9BA4-9AFF03E17456}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FA7-46E9-83E4-17A76DE483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{7C61E01A-F2CB-4A16-856A-5C05C0C03318}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A7-46E9-83E4-17A76DE483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{C5EDAB54-A481-4DC1-B8D9-1A54C1483091}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A7-46E9-83E4-17A76DE483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{D013ED6F-A9B2-49D5-BB2D-D528236BA43B}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A7-46E9-83E4-17A76DE483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{484A3AB3-8F05-4D29-99E1-923C025A9251}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A7-46E9-83E4-17A76DE4835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{E13C697F-E71A-4891-BAD7-F9A4D19460F8}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FA7-46E9-83E4-17A76DE48354}"/>
                </c:ext>
              </c:extLst>
            </c:dLbl>
            <c:dLbl>
              <c:idx val="16"/>
              <c:layout>
                <c:manualLayout>
                  <c:x val="-2.461971021296461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{B918636E-CB0E-47BE-99C1-30C28000F397}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FA7-46E9-83E4-17A76DE48354}"/>
                </c:ext>
              </c:extLst>
            </c:dLbl>
            <c:dLbl>
              <c:idx val="24"/>
              <c:layout>
                <c:manualLayout>
                  <c:x val="-3.9411791087503777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{1AF50D2D-99FE-49A2-A874-7BE73148C2F1}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FA7-46E9-83E4-17A76DE4835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{BECF9835-2FFF-41AD-86E5-2474D13C4118}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FA7-46E9-83E4-17A76DE483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CFA7-46E9-83E4-17A76DE48354}"/>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{1332CA9C-5144-4E6A-9228-F3EB6F600F43}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51F-4EE8-935A-3424706430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{23F04E47-FF61-4DFC-B370-778929B23227}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1F-4EE8-935A-3424706430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{CC1374A1-9533-4E1B-9680-AF109991C23B}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1F-4EE8-935A-3424706430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{9642C315-ED45-4FC3-B20C-2ED7A71CBD2A}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1F-4EE8-935A-3424706430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{90D211C6-01AC-4A77-B007-43D4696200F3}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1F-4EE8-935A-34247064301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{635E1C66-5E5F-4030-9BA0-388B3324FE7D}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51F-4EE8-935A-34247064301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{499ABABD-02CF-4C0D-99BC-707084CCD6A8}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51F-4EE8-935A-34247064301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{E305087D-60EB-4E55-8758-5D8EEF0E2709}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51F-4EE8-935A-34247064301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{D42DA59B-B9C5-4640-ABDB-BE9DDE959AB5}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51F-4EE8-935A-3424706430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1.1000000000000001</c:v>
                </c:pt>
                <c:pt idx="16">
                  <c:v>0.6</c:v>
                </c:pt>
                <c:pt idx="24">
                  <c:v>0.2</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51F-4EE8-935A-3424706430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{A1293E9A-F677-46B9-952D-6BB8AB8357F4}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51F-4EE8-935A-3424706430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{F4A8C19B-C2E0-4FEF-B673-B0DD29A0A222}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1F-4EE8-935A-3424706430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{BB204FFD-55D2-4ABC-86ED-858B615D8A6F}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1F-4EE8-935A-3424706430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{D454DA8F-D110-48F7-9481-BA87405CE88D}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1F-4EE8-935A-3424706430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{8F7A0982-D483-4D85-B18B-CFC4FF26DCB5}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1F-4EE8-935A-34247064301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{DA9AA957-0D08-4551-B06B-D8DB6B5C0460}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51F-4EE8-935A-34247064301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{C1ABDB8B-2584-4722-80CC-004BE005C235}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51F-4EE8-935A-34247064301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{4EA6DF8E-E634-4598-846D-8984C1EA72FC}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51F-4EE8-935A-34247064301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{2887647F-6780-4348-AE48-3FBB7C20A858}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51F-4EE8-935A-3424706430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E51F-4EE8-935A-342470643018}"/>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年度まで実施していた繰上償還や、近年の交付税算入のある有利な起債に限る借入により元利償還金は減少傾向にある。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今後、下水道事業が進むに伴い地方債償還に充てるために繰り出す負担金等も年々増加していく見込みであり、実質公債費比率の推移に注視しながら健全な財政運営に努めていく。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将来負担額は各項目において増加しているが、基金の増により充当可能財源等も増加している。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前年度までと変わらず充当可能財源等が将来負担額を上回っており、黒字の状態で将来負担比率の分子は同水準を保っている。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百万円積立等したことにより、全体で前年度比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庁舎建設事業などの大型事業に向けて特定目的基金の積立を行い、一方でふるさと応援基金など他の特定目的基金を活用しながら事業を進め、災害や経済情勢の不測の事態にも対応できるよう適正な基金管理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下水道事業対策基金：下水道事業の経費に充てるため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ふるさと応援基金：ふるさと応援寄附条例に定める事業（安全で快適なまちづくり、心豊かな住みよりまちづくりなど）に要する経費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公共施設整備基金：市の公共施設整備に必要な経費の財源に充てるため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庁舎建設基金：庁舎の建設事業費に充てるため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地域福祉基金：高齢者、障害者、児童等の保健福祉その他の地域福祉の増進を図るため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適正な基金管理に努めるとともに、後年度における事業について積立し、事業の進捗に応じて取り崩しをおこなう。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下水道事業対策基金：下水道事業における一般会計からの繰出金の平準化のために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ふるさと応援基金：寄附金の積立をしながら、対象事業へ活用していく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公共施設整備基金：決算剰余金の積立をしながら、施設の維持管理費用が平準化するよう活用していく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年度の供用開始に向けて今後進めていく新庁舎建設に活用するため、毎年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地域福祉基金：地域福祉の増進のため活用していく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百万円を取り崩す一方で決算剰余金のうち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百万円を積立したため、基金残高は前年度比△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百万円の減となり前年度と同程度を保つことができた。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瑞穂市総合計画後期基本計画において、標準財政規模に占める財政調整基金残高割合を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％以上に目標を定めており、令和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百万円程度となるため、今後も目標値程度の金額を維持していく。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普通交付税において臨時財政対策債償還基金費として算定された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臨時財政対策債の償還のため、今後毎年繰入をしていく。また、今後の公債費の抑制のために利率の高いものを優先して繰上償還するなどし取り崩して活用していく。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前年度より</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ポイントの上昇となり、若干ではあるが老朽化が加速している。令和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年度に中山道大月多目的広場整備工事を行っており、取得価額は約</a:t>
          </a:r>
          <a:r>
            <a:rPr kumimoji="1" lang="en-US" altLang="ja-JP" sz="1000">
              <a:solidFill>
                <a:schemeClr val="dk1"/>
              </a:solidFill>
              <a:effectLst/>
              <a:latin typeface="+mn-lt"/>
              <a:ea typeface="+mn-ea"/>
              <a:cs typeface="+mn-cs"/>
            </a:rPr>
            <a:t>5.4</a:t>
          </a:r>
          <a:r>
            <a:rPr kumimoji="1" lang="ja-JP" altLang="ja-JP" sz="1000">
              <a:solidFill>
                <a:schemeClr val="dk1"/>
              </a:solidFill>
              <a:effectLst/>
              <a:latin typeface="+mn-lt"/>
              <a:ea typeface="+mn-ea"/>
              <a:cs typeface="+mn-cs"/>
            </a:rPr>
            <a:t>億円となっている。</a:t>
          </a:r>
          <a:endParaRPr lang="ja-JP" altLang="ja-JP" sz="1000">
            <a:effectLst/>
          </a:endParaRPr>
        </a:p>
        <a:p>
          <a:r>
            <a:rPr kumimoji="1" lang="ja-JP" altLang="ja-JP" sz="1000">
              <a:solidFill>
                <a:schemeClr val="dk1"/>
              </a:solidFill>
              <a:effectLst/>
              <a:latin typeface="+mn-lt"/>
              <a:ea typeface="+mn-ea"/>
              <a:cs typeface="+mn-cs"/>
            </a:rPr>
            <a:t>　築</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年超の老朽化した建物が全体の</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割程度であり、</a:t>
          </a:r>
          <a:r>
            <a:rPr kumimoji="1" lang="ja-JP" altLang="ja-JP" sz="1000" b="0" i="0" baseline="0">
              <a:solidFill>
                <a:schemeClr val="dk1"/>
              </a:solidFill>
              <a:effectLst/>
              <a:latin typeface="+mn-lt"/>
              <a:ea typeface="+mn-ea"/>
              <a:cs typeface="+mn-cs"/>
            </a:rPr>
            <a:t>施設総量の適正化と建物の長寿命化の両視点から検討していく必要があるため、令和３年度に公共施設等総合管理計画並びに建物系公共施設個別施設計画を改訂し、今後全庁的に取り組んでいく。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00000000-0008-0000-0000-00004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00000000-0008-0000-0000-000050000000}"/>
            </a:ext>
          </a:extLst>
        </xdr:cNvPr>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00000000-0008-0000-0000-000052000000}"/>
            </a:ext>
          </a:extLst>
        </xdr:cNvPr>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4" name="有形固定資産減価償却率平均値テキスト">
          <a:extLst>
            <a:ext uri="{FF2B5EF4-FFF2-40B4-BE49-F238E27FC236}">
              <a16:creationId xmlns:a16="http://schemas.microsoft.com/office/drawing/2014/main" id="{00000000-0008-0000-0000-000054000000}"/>
            </a:ext>
          </a:extLst>
        </xdr:cNvPr>
        <xdr:cNvSpPr txBox="1"/>
      </xdr:nvSpPr>
      <xdr:spPr>
        <a:xfrm>
          <a:off x="4813300" y="51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3238500" y="523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8" name="フローチャート: 判断 87">
          <a:extLst>
            <a:ext uri="{FF2B5EF4-FFF2-40B4-BE49-F238E27FC236}">
              <a16:creationId xmlns:a16="http://schemas.microsoft.com/office/drawing/2014/main" id="{00000000-0008-0000-0000-000058000000}"/>
            </a:ext>
          </a:extLst>
        </xdr:cNvPr>
        <xdr:cNvSpPr/>
      </xdr:nvSpPr>
      <xdr:spPr>
        <a:xfrm>
          <a:off x="2476500" y="52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9" name="フローチャート: 判断 88">
          <a:extLst>
            <a:ext uri="{FF2B5EF4-FFF2-40B4-BE49-F238E27FC236}">
              <a16:creationId xmlns:a16="http://schemas.microsoft.com/office/drawing/2014/main" id="{00000000-0008-0000-0000-000059000000}"/>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27464</xdr:rowOff>
    </xdr:from>
    <xdr:to>
      <xdr:col>23</xdr:col>
      <xdr:colOff>136525</xdr:colOff>
      <xdr:row>31</xdr:row>
      <xdr:rowOff>129064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711700" y="53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5891</xdr:rowOff>
    </xdr:from>
    <xdr:ext cx="405111" cy="259045"/>
    <xdr:sp macro="" textlink="">
      <xdr:nvSpPr>
        <xdr:cNvPr id="96" name="有形固定資産減価償却率該当値テキスト">
          <a:extLst>
            <a:ext uri="{FF2B5EF4-FFF2-40B4-BE49-F238E27FC236}">
              <a16:creationId xmlns:a16="http://schemas.microsoft.com/office/drawing/2014/main" id="{00000000-0008-0000-0000-000060000000}"/>
            </a:ext>
          </a:extLst>
        </xdr:cNvPr>
        <xdr:cNvSpPr txBox="1"/>
      </xdr:nvSpPr>
      <xdr:spPr>
        <a:xfrm>
          <a:off x="4813300" y="53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5874</xdr:rowOff>
    </xdr:from>
    <xdr:to>
      <xdr:col>19</xdr:col>
      <xdr:colOff>187325</xdr:colOff>
      <xdr:row>31</xdr:row>
      <xdr:rowOff>107474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4000500" y="53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56674</xdr:rowOff>
    </xdr:from>
    <xdr:to>
      <xdr:col>23</xdr:col>
      <xdr:colOff>85725</xdr:colOff>
      <xdr:row>31</xdr:row>
      <xdr:rowOff>78264</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4051300" y="537162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144939</xdr:rowOff>
    </xdr:from>
    <xdr:to>
      <xdr:col>15</xdr:col>
      <xdr:colOff>187325</xdr:colOff>
      <xdr:row>31</xdr:row>
      <xdr:rowOff>75089</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3238500" y="52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24289</xdr:rowOff>
    </xdr:from>
    <xdr:to>
      <xdr:col>19</xdr:col>
      <xdr:colOff>136525</xdr:colOff>
      <xdr:row>31</xdr:row>
      <xdr:rowOff>56674</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3289300" y="533923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117951</xdr:rowOff>
    </xdr:from>
    <xdr:to>
      <xdr:col>11</xdr:col>
      <xdr:colOff>187325</xdr:colOff>
      <xdr:row>31</xdr:row>
      <xdr:rowOff>48101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2476500" y="52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168751</xdr:rowOff>
    </xdr:from>
    <xdr:to>
      <xdr:col>15</xdr:col>
      <xdr:colOff>136525</xdr:colOff>
      <xdr:row>31</xdr:row>
      <xdr:rowOff>24289</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2527300" y="5312251"/>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99060</xdr:rowOff>
    </xdr:from>
    <xdr:to>
      <xdr:col>7</xdr:col>
      <xdr:colOff>187325</xdr:colOff>
      <xdr:row>31</xdr:row>
      <xdr:rowOff>29210</xdr:rowOff>
    </xdr:to>
    <xdr:sp macro="" textlink="">
      <xdr:nvSpPr>
        <xdr:cNvPr id="103" name="楕円 102">
          <a:extLst>
            <a:ext uri="{FF2B5EF4-FFF2-40B4-BE49-F238E27FC236}">
              <a16:creationId xmlns:a16="http://schemas.microsoft.com/office/drawing/2014/main" id="{00000000-0008-0000-0000-000067000000}"/>
            </a:ext>
          </a:extLst>
        </xdr:cNvPr>
        <xdr:cNvSpPr/>
      </xdr:nvSpPr>
      <xdr:spPr>
        <a:xfrm>
          <a:off x="1714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30</xdr:row>
      <xdr:rowOff>168751</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765300" y="5293360"/>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5" name="n_1aveValue有形固定資産減価償却率">
          <a:extLst>
            <a:ext uri="{FF2B5EF4-FFF2-40B4-BE49-F238E27FC236}">
              <a16:creationId xmlns:a16="http://schemas.microsoft.com/office/drawing/2014/main" id="{00000000-0008-0000-0000-000069000000}"/>
            </a:ext>
          </a:extLst>
        </xdr:cNvPr>
        <xdr:cNvSpPr txBox="1"/>
      </xdr:nvSpPr>
      <xdr:spPr>
        <a:xfrm>
          <a:off x="3836044" y="501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37641</xdr:rowOff>
    </xdr:from>
    <xdr:ext cx="405111" cy="259045"/>
    <xdr:sp macro="" textlink="">
      <xdr:nvSpPr>
        <xdr:cNvPr id="106" name="n_2aveValue有形固定資産減価償却率">
          <a:extLst>
            <a:ext uri="{FF2B5EF4-FFF2-40B4-BE49-F238E27FC236}">
              <a16:creationId xmlns:a16="http://schemas.microsoft.com/office/drawing/2014/main" id="{00000000-0008-0000-0000-00006A000000}"/>
            </a:ext>
          </a:extLst>
        </xdr:cNvPr>
        <xdr:cNvSpPr txBox="1"/>
      </xdr:nvSpPr>
      <xdr:spPr>
        <a:xfrm>
          <a:off x="3086744" y="5009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107" name="n_3aveValue有形固定資産減価償却率">
          <a:extLst>
            <a:ext uri="{FF2B5EF4-FFF2-40B4-BE49-F238E27FC236}">
              <a16:creationId xmlns:a16="http://schemas.microsoft.com/office/drawing/2014/main" id="{00000000-0008-0000-0000-00006B000000}"/>
            </a:ext>
          </a:extLst>
        </xdr:cNvPr>
        <xdr:cNvSpPr txBox="1"/>
      </xdr:nvSpPr>
      <xdr:spPr>
        <a:xfrm>
          <a:off x="2324744" y="497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8" name="n_4aveValue有形固定資産減価償却率">
          <a:extLst>
            <a:ext uri="{FF2B5EF4-FFF2-40B4-BE49-F238E27FC236}">
              <a16:creationId xmlns:a16="http://schemas.microsoft.com/office/drawing/2014/main" id="{00000000-0008-0000-0000-00006C000000}"/>
            </a:ext>
          </a:extLst>
        </xdr:cNvPr>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98601</xdr:rowOff>
    </xdr:from>
    <xdr:ext cx="405111" cy="259045"/>
    <xdr:sp macro="" textlink="">
      <xdr:nvSpPr>
        <xdr:cNvPr id="109" name="n_1mainValue有形固定資産減価償却率">
          <a:extLst>
            <a:ext uri="{FF2B5EF4-FFF2-40B4-BE49-F238E27FC236}">
              <a16:creationId xmlns:a16="http://schemas.microsoft.com/office/drawing/2014/main" id="{00000000-0008-0000-0000-00006D000000}"/>
            </a:ext>
          </a:extLst>
        </xdr:cNvPr>
        <xdr:cNvSpPr txBox="1"/>
      </xdr:nvSpPr>
      <xdr:spPr>
        <a:xfrm>
          <a:off x="3836044" y="5413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66216</xdr:rowOff>
    </xdr:from>
    <xdr:ext cx="405111" cy="259045"/>
    <xdr:sp macro="" textlink="">
      <xdr:nvSpPr>
        <xdr:cNvPr id="110" name="n_2mainValue有形固定資産減価償却率">
          <a:extLst>
            <a:ext uri="{FF2B5EF4-FFF2-40B4-BE49-F238E27FC236}">
              <a16:creationId xmlns:a16="http://schemas.microsoft.com/office/drawing/2014/main" id="{00000000-0008-0000-0000-00006E000000}"/>
            </a:ext>
          </a:extLst>
        </xdr:cNvPr>
        <xdr:cNvSpPr txBox="1"/>
      </xdr:nvSpPr>
      <xdr:spPr>
        <a:xfrm>
          <a:off x="3086744" y="538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39228</xdr:rowOff>
    </xdr:from>
    <xdr:ext cx="405111" cy="259045"/>
    <xdr:sp macro="" textlink="">
      <xdr:nvSpPr>
        <xdr:cNvPr id="111" name="n_3mainValue有形固定資産減価償却率">
          <a:extLst>
            <a:ext uri="{FF2B5EF4-FFF2-40B4-BE49-F238E27FC236}">
              <a16:creationId xmlns:a16="http://schemas.microsoft.com/office/drawing/2014/main" id="{00000000-0008-0000-0000-00006F000000}"/>
            </a:ext>
          </a:extLst>
        </xdr:cNvPr>
        <xdr:cNvSpPr txBox="1"/>
      </xdr:nvSpPr>
      <xdr:spPr>
        <a:xfrm>
          <a:off x="2324744" y="53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20337</xdr:rowOff>
    </xdr:from>
    <xdr:ext cx="405111" cy="259045"/>
    <xdr:sp macro="" textlink="">
      <xdr:nvSpPr>
        <xdr:cNvPr id="112" name="n_4mainValue有形固定資産減価償却率">
          <a:extLst>
            <a:ext uri="{FF2B5EF4-FFF2-40B4-BE49-F238E27FC236}">
              <a16:creationId xmlns:a16="http://schemas.microsoft.com/office/drawing/2014/main" id="{00000000-0008-0000-0000-000070000000}"/>
            </a:ext>
          </a:extLst>
        </xdr:cNvPr>
        <xdr:cNvSpPr txBox="1"/>
      </xdr:nvSpPr>
      <xdr:spPr>
        <a:xfrm>
          <a:off x="1562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これまで繰上償還を行っていたことにより債務償還比率は類似団体平均をかなり下回っており、非常に低い数値となっている。</a:t>
          </a:r>
          <a:endParaRPr lang="ja-JP" altLang="ja-JP" sz="1050">
            <a:effectLst/>
          </a:endParaRPr>
        </a:p>
        <a:p>
          <a:r>
            <a:rPr kumimoji="1" lang="ja-JP" altLang="ja-JP" sz="1050">
              <a:solidFill>
                <a:schemeClr val="dk1"/>
              </a:solidFill>
              <a:effectLst/>
              <a:latin typeface="+mn-lt"/>
              <a:ea typeface="+mn-ea"/>
              <a:cs typeface="+mn-cs"/>
            </a:rPr>
            <a:t>　今後、新庁舎建設などの大型事業を控えていることや、施設の老朽化に対応するために地方債の発行が見込まれ、比率の上昇が予想されるため、中長期的な視点から持続可能で健全な財政運営に努めていく。</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00000000-0008-0000-0000-00008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00000000-0008-0000-0000-000090000000}"/>
            </a:ext>
          </a:extLst>
        </xdr:cNvPr>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00000000-0008-0000-0000-000092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00000000-0008-0000-0000-000094000000}"/>
            </a:ext>
          </a:extLst>
        </xdr:cNvPr>
        <xdr:cNvSpPr txBox="1"/>
      </xdr:nvSpPr>
      <xdr:spPr>
        <a:xfrm>
          <a:off x="14846300" y="511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4033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51" name="フローチャート: 判断 150">
          <a:extLst>
            <a:ext uri="{FF2B5EF4-FFF2-40B4-BE49-F238E27FC236}">
              <a16:creationId xmlns:a16="http://schemas.microsoft.com/office/drawing/2014/main" id="{00000000-0008-0000-0000-000097000000}"/>
            </a:ext>
          </a:extLst>
        </xdr:cNvPr>
        <xdr:cNvSpPr/>
      </xdr:nvSpPr>
      <xdr:spPr>
        <a:xfrm>
          <a:off x="13271500" y="542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52" name="フローチャート: 判断 151">
          <a:extLst>
            <a:ext uri="{FF2B5EF4-FFF2-40B4-BE49-F238E27FC236}">
              <a16:creationId xmlns:a16="http://schemas.microsoft.com/office/drawing/2014/main" id="{00000000-0008-0000-0000-000098000000}"/>
            </a:ext>
          </a:extLst>
        </xdr:cNvPr>
        <xdr:cNvSpPr/>
      </xdr:nvSpPr>
      <xdr:spPr>
        <a:xfrm>
          <a:off x="12509500" y="53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53" name="フローチャート: 判断 152">
          <a:extLst>
            <a:ext uri="{FF2B5EF4-FFF2-40B4-BE49-F238E27FC236}">
              <a16:creationId xmlns:a16="http://schemas.microsoft.com/office/drawing/2014/main" id="{00000000-0008-0000-0000-000099000000}"/>
            </a:ext>
          </a:extLst>
        </xdr:cNvPr>
        <xdr:cNvSpPr/>
      </xdr:nvSpPr>
      <xdr:spPr>
        <a:xfrm>
          <a:off x="11747500" y="54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13172</xdr:rowOff>
    </xdr:from>
    <xdr:to>
      <xdr:col>76</xdr:col>
      <xdr:colOff>73025</xdr:colOff>
      <xdr:row>26</xdr:row>
      <xdr:rowOff>114772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4744700" y="44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405111" cy="259045"/>
    <xdr:sp macro="" textlink="">
      <xdr:nvSpPr>
        <xdr:cNvPr id="160" name="債務償還比率該当値テキスト">
          <a:extLst>
            <a:ext uri="{FF2B5EF4-FFF2-40B4-BE49-F238E27FC236}">
              <a16:creationId xmlns:a16="http://schemas.microsoft.com/office/drawing/2014/main" id="{00000000-0008-0000-0000-0000A0000000}"/>
            </a:ext>
          </a:extLst>
        </xdr:cNvPr>
        <xdr:cNvSpPr txBox="1"/>
      </xdr:nvSpPr>
      <xdr:spPr>
        <a:xfrm>
          <a:off x="14846300" y="4392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60824</xdr:rowOff>
    </xdr:from>
    <xdr:to>
      <xdr:col>72</xdr:col>
      <xdr:colOff>123825</xdr:colOff>
      <xdr:row>26</xdr:row>
      <xdr:rowOff>162424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4033500" y="45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63972</xdr:rowOff>
    </xdr:from>
    <xdr:to>
      <xdr:col>76</xdr:col>
      <xdr:colOff>22225</xdr:colOff>
      <xdr:row>26</xdr:row>
      <xdr:rowOff>111624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4084300" y="4521672"/>
          <a:ext cx="711200" cy="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64679</xdr:rowOff>
    </xdr:from>
    <xdr:to>
      <xdr:col>68</xdr:col>
      <xdr:colOff>123825</xdr:colOff>
      <xdr:row>26</xdr:row>
      <xdr:rowOff>166279</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3271500" y="45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111624</xdr:rowOff>
    </xdr:from>
    <xdr:to>
      <xdr:col>72</xdr:col>
      <xdr:colOff>73025</xdr:colOff>
      <xdr:row>26</xdr:row>
      <xdr:rowOff>115479</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3322300" y="4569324"/>
          <a:ext cx="762000" cy="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121122</xdr:rowOff>
    </xdr:from>
    <xdr:to>
      <xdr:col>64</xdr:col>
      <xdr:colOff>123825</xdr:colOff>
      <xdr:row>27</xdr:row>
      <xdr:rowOff>51272</xdr:rowOff>
    </xdr:to>
    <xdr:sp macro="" textlink="">
      <xdr:nvSpPr>
        <xdr:cNvPr id="165" name="楕円 164">
          <a:extLst>
            <a:ext uri="{FF2B5EF4-FFF2-40B4-BE49-F238E27FC236}">
              <a16:creationId xmlns:a16="http://schemas.microsoft.com/office/drawing/2014/main" id="{00000000-0008-0000-0000-0000A5000000}"/>
            </a:ext>
          </a:extLst>
        </xdr:cNvPr>
        <xdr:cNvSpPr/>
      </xdr:nvSpPr>
      <xdr:spPr>
        <a:xfrm>
          <a:off x="12509500" y="45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115479</xdr:rowOff>
    </xdr:from>
    <xdr:to>
      <xdr:col>68</xdr:col>
      <xdr:colOff>73025</xdr:colOff>
      <xdr:row>27</xdr:row>
      <xdr:rowOff>472</xdr:rowOff>
    </xdr:to>
    <xdr:cxnSp macro="">
      <xdr:nvCxnSpPr>
        <xdr:cNvPr id="166" name="直線コネクタ 165">
          <a:extLst>
            <a:ext uri="{FF2B5EF4-FFF2-40B4-BE49-F238E27FC236}">
              <a16:creationId xmlns:a16="http://schemas.microsoft.com/office/drawing/2014/main" id="{00000000-0008-0000-0000-0000A6000000}"/>
            </a:ext>
          </a:extLst>
        </xdr:cNvPr>
        <xdr:cNvCxnSpPr/>
      </xdr:nvCxnSpPr>
      <xdr:spPr>
        <a:xfrm flipV="1">
          <a:off x="12560300" y="4573179"/>
          <a:ext cx="762000" cy="5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130375</xdr:rowOff>
    </xdr:from>
    <xdr:to>
      <xdr:col>60</xdr:col>
      <xdr:colOff>123825</xdr:colOff>
      <xdr:row>27</xdr:row>
      <xdr:rowOff>60525</xdr:rowOff>
    </xdr:to>
    <xdr:sp macro="" textlink="">
      <xdr:nvSpPr>
        <xdr:cNvPr id="167" name="楕円 166">
          <a:extLst>
            <a:ext uri="{FF2B5EF4-FFF2-40B4-BE49-F238E27FC236}">
              <a16:creationId xmlns:a16="http://schemas.microsoft.com/office/drawing/2014/main" id="{00000000-0008-0000-0000-0000A7000000}"/>
            </a:ext>
          </a:extLst>
        </xdr:cNvPr>
        <xdr:cNvSpPr/>
      </xdr:nvSpPr>
      <xdr:spPr>
        <a:xfrm>
          <a:off x="11747500" y="45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472</xdr:rowOff>
    </xdr:from>
    <xdr:to>
      <xdr:col>64</xdr:col>
      <xdr:colOff>73025</xdr:colOff>
      <xdr:row>27</xdr:row>
      <xdr:rowOff>9725</xdr:rowOff>
    </xdr:to>
    <xdr:cxnSp macro="">
      <xdr:nvCxnSpPr>
        <xdr:cNvPr id="168" name="直線コネクタ 167">
          <a:extLst>
            <a:ext uri="{FF2B5EF4-FFF2-40B4-BE49-F238E27FC236}">
              <a16:creationId xmlns:a16="http://schemas.microsoft.com/office/drawing/2014/main" id="{00000000-0008-0000-0000-0000A8000000}"/>
            </a:ext>
          </a:extLst>
        </xdr:cNvPr>
        <xdr:cNvCxnSpPr/>
      </xdr:nvCxnSpPr>
      <xdr:spPr>
        <a:xfrm flipV="1">
          <a:off x="11798300" y="4629622"/>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9" name="n_1aveValue債務償還比率">
          <a:extLst>
            <a:ext uri="{FF2B5EF4-FFF2-40B4-BE49-F238E27FC236}">
              <a16:creationId xmlns:a16="http://schemas.microsoft.com/office/drawing/2014/main" id="{00000000-0008-0000-0000-0000A9000000}"/>
            </a:ext>
          </a:extLst>
        </xdr:cNvPr>
        <xdr:cNvSpPr txBox="1"/>
      </xdr:nvSpPr>
      <xdr:spPr>
        <a:xfrm>
          <a:off x="138367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70" name="n_2aveValue債務償還比率">
          <a:extLst>
            <a:ext uri="{FF2B5EF4-FFF2-40B4-BE49-F238E27FC236}">
              <a16:creationId xmlns:a16="http://schemas.microsoft.com/office/drawing/2014/main" id="{00000000-0008-0000-0000-0000AA000000}"/>
            </a:ext>
          </a:extLst>
        </xdr:cNvPr>
        <xdr:cNvSpPr txBox="1"/>
      </xdr:nvSpPr>
      <xdr:spPr>
        <a:xfrm>
          <a:off x="13087427" y="55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71" name="n_3aveValue債務償還比率">
          <a:extLst>
            <a:ext uri="{FF2B5EF4-FFF2-40B4-BE49-F238E27FC236}">
              <a16:creationId xmlns:a16="http://schemas.microsoft.com/office/drawing/2014/main" id="{00000000-0008-0000-0000-0000AB000000}"/>
            </a:ext>
          </a:extLst>
        </xdr:cNvPr>
        <xdr:cNvSpPr txBox="1"/>
      </xdr:nvSpPr>
      <xdr:spPr>
        <a:xfrm>
          <a:off x="12325427" y="548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72" name="n_4aveValue債務償還比率">
          <a:extLst>
            <a:ext uri="{FF2B5EF4-FFF2-40B4-BE49-F238E27FC236}">
              <a16:creationId xmlns:a16="http://schemas.microsoft.com/office/drawing/2014/main" id="{00000000-0008-0000-0000-0000AC000000}"/>
            </a:ext>
          </a:extLst>
        </xdr:cNvPr>
        <xdr:cNvSpPr txBox="1"/>
      </xdr:nvSpPr>
      <xdr:spPr>
        <a:xfrm>
          <a:off x="11563427"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7501</xdr:rowOff>
    </xdr:from>
    <xdr:ext cx="405111" cy="259045"/>
    <xdr:sp macro="" textlink="">
      <xdr:nvSpPr>
        <xdr:cNvPr id="173" name="n_1mainValue債務償還比率">
          <a:extLst>
            <a:ext uri="{FF2B5EF4-FFF2-40B4-BE49-F238E27FC236}">
              <a16:creationId xmlns:a16="http://schemas.microsoft.com/office/drawing/2014/main" id="{00000000-0008-0000-0000-0000AD000000}"/>
            </a:ext>
          </a:extLst>
        </xdr:cNvPr>
        <xdr:cNvSpPr txBox="1"/>
      </xdr:nvSpPr>
      <xdr:spPr>
        <a:xfrm>
          <a:off x="13869044" y="429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11356</xdr:rowOff>
    </xdr:from>
    <xdr:ext cx="405111" cy="259045"/>
    <xdr:sp macro="" textlink="">
      <xdr:nvSpPr>
        <xdr:cNvPr id="174" name="n_2mainValue債務償還比率">
          <a:extLst>
            <a:ext uri="{FF2B5EF4-FFF2-40B4-BE49-F238E27FC236}">
              <a16:creationId xmlns:a16="http://schemas.microsoft.com/office/drawing/2014/main" id="{00000000-0008-0000-0000-0000AE000000}"/>
            </a:ext>
          </a:extLst>
        </xdr:cNvPr>
        <xdr:cNvSpPr txBox="1"/>
      </xdr:nvSpPr>
      <xdr:spPr>
        <a:xfrm>
          <a:off x="13119744" y="429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67799</xdr:rowOff>
    </xdr:from>
    <xdr:ext cx="405111" cy="259045"/>
    <xdr:sp macro="" textlink="">
      <xdr:nvSpPr>
        <xdr:cNvPr id="175" name="n_3mainValue債務償還比率">
          <a:extLst>
            <a:ext uri="{FF2B5EF4-FFF2-40B4-BE49-F238E27FC236}">
              <a16:creationId xmlns:a16="http://schemas.microsoft.com/office/drawing/2014/main" id="{00000000-0008-0000-0000-0000AF000000}"/>
            </a:ext>
          </a:extLst>
        </xdr:cNvPr>
        <xdr:cNvSpPr txBox="1"/>
      </xdr:nvSpPr>
      <xdr:spPr>
        <a:xfrm>
          <a:off x="12357744" y="435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77052</xdr:rowOff>
    </xdr:from>
    <xdr:ext cx="405111" cy="259045"/>
    <xdr:sp macro="" textlink="">
      <xdr:nvSpPr>
        <xdr:cNvPr id="176" name="n_4mainValue債務償還比率">
          <a:extLst>
            <a:ext uri="{FF2B5EF4-FFF2-40B4-BE49-F238E27FC236}">
              <a16:creationId xmlns:a16="http://schemas.microsoft.com/office/drawing/2014/main" id="{00000000-0008-0000-0000-0000B0000000}"/>
            </a:ext>
          </a:extLst>
        </xdr:cNvPr>
        <xdr:cNvSpPr txBox="1"/>
      </xdr:nvSpPr>
      <xdr:spPr>
        <a:xfrm>
          <a:off x="11595744" y="43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00000000-0008-0000-0000-0000B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00000000-0008-0000-0000-0000B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48277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76200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74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59872</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570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142966</xdr:rowOff>
    </xdr:from>
    <xdr:to>
      <xdr:col>10</xdr:col>
      <xdr:colOff>165100</xdr:colOff>
      <xdr:row>38</xdr:row>
      <xdr:rowOff>73116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22316</xdr:rowOff>
    </xdr:from>
    <xdr:to>
      <xdr:col>15</xdr:col>
      <xdr:colOff>50800</xdr:colOff>
      <xdr:row>38</xdr:row>
      <xdr:rowOff>41910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3741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138067</xdr:rowOff>
    </xdr:from>
    <xdr:to>
      <xdr:col>6</xdr:col>
      <xdr:colOff>38100</xdr:colOff>
      <xdr:row>38</xdr:row>
      <xdr:rowOff>68218</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17417</xdr:rowOff>
    </xdr:from>
    <xdr:to>
      <xdr:col>10</xdr:col>
      <xdr:colOff>114300</xdr:colOff>
      <xdr:row>38</xdr:row>
      <xdr:rowOff>22316</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3251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127199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89643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84744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6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67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164770</xdr:rowOff>
    </xdr:from>
    <xdr:to>
      <xdr:col>55</xdr:col>
      <xdr:colOff>50800</xdr:colOff>
      <xdr:row>40</xdr:row>
      <xdr:rowOff>94920</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8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16197</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7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163588</xdr:rowOff>
    </xdr:from>
    <xdr:to>
      <xdr:col>50</xdr:col>
      <xdr:colOff>165100</xdr:colOff>
      <xdr:row>40</xdr:row>
      <xdr:rowOff>93738</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8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42938</xdr:rowOff>
    </xdr:from>
    <xdr:to>
      <xdr:col>55</xdr:col>
      <xdr:colOff>0</xdr:colOff>
      <xdr:row>40</xdr:row>
      <xdr:rowOff>44120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9639300" y="6900938"/>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164084</xdr:rowOff>
    </xdr:from>
    <xdr:to>
      <xdr:col>46</xdr:col>
      <xdr:colOff>38100</xdr:colOff>
      <xdr:row>40</xdr:row>
      <xdr:rowOff>94234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8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42938</xdr:rowOff>
    </xdr:from>
    <xdr:to>
      <xdr:col>50</xdr:col>
      <xdr:colOff>114300</xdr:colOff>
      <xdr:row>40</xdr:row>
      <xdr:rowOff>43434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6900938"/>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164808</xdr:rowOff>
    </xdr:from>
    <xdr:to>
      <xdr:col>41</xdr:col>
      <xdr:colOff>101600</xdr:colOff>
      <xdr:row>40</xdr:row>
      <xdr:rowOff>94958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8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43434</xdr:rowOff>
    </xdr:from>
    <xdr:to>
      <xdr:col>45</xdr:col>
      <xdr:colOff>177800</xdr:colOff>
      <xdr:row>40</xdr:row>
      <xdr:rowOff>44158</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690143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5664</xdr:rowOff>
    </xdr:from>
    <xdr:to>
      <xdr:col>36</xdr:col>
      <xdr:colOff>165100</xdr:colOff>
      <xdr:row>40</xdr:row>
      <xdr:rowOff>107264</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8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44158</xdr:rowOff>
    </xdr:from>
    <xdr:to>
      <xdr:col>41</xdr:col>
      <xdr:colOff>50800</xdr:colOff>
      <xdr:row>40</xdr:row>
      <xdr:rowOff>56464</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6902158"/>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84865</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694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85361</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694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86085</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694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98391</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69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96157</xdr:rowOff>
    </xdr:from>
    <xdr:to>
      <xdr:col>20</xdr:col>
      <xdr:colOff>38100</xdr:colOff>
      <xdr:row>59</xdr:row>
      <xdr:rowOff>26307</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146957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04697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146957</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0698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47172</xdr:rowOff>
    </xdr:from>
    <xdr:to>
      <xdr:col>10</xdr:col>
      <xdr:colOff>165100</xdr:colOff>
      <xdr:row>58</xdr:row>
      <xdr:rowOff>148772</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97972</xdr:rowOff>
    </xdr:from>
    <xdr:to>
      <xdr:col>15</xdr:col>
      <xdr:colOff>50800</xdr:colOff>
      <xdr:row>58</xdr:row>
      <xdr:rowOff>125730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0420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30843</xdr:rowOff>
    </xdr:from>
    <xdr:to>
      <xdr:col>6</xdr:col>
      <xdr:colOff>38100</xdr:colOff>
      <xdr:row>58</xdr:row>
      <xdr:rowOff>132443</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81643</xdr:rowOff>
    </xdr:from>
    <xdr:to>
      <xdr:col>10</xdr:col>
      <xdr:colOff>114300</xdr:colOff>
      <xdr:row>58</xdr:row>
      <xdr:rowOff>97972</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025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42834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165299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148970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153589</xdr:rowOff>
    </xdr:from>
    <xdr:to>
      <xdr:col>55</xdr:col>
      <xdr:colOff>50800</xdr:colOff>
      <xdr:row>64</xdr:row>
      <xdr:rowOff>83739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68516</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159162</xdr:rowOff>
    </xdr:from>
    <xdr:to>
      <xdr:col>50</xdr:col>
      <xdr:colOff>165100</xdr:colOff>
      <xdr:row>64</xdr:row>
      <xdr:rowOff>89312</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32939</xdr:rowOff>
    </xdr:from>
    <xdr:to>
      <xdr:col>55</xdr:col>
      <xdr:colOff>0</xdr:colOff>
      <xdr:row>64</xdr:row>
      <xdr:rowOff>38512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05739"/>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159327</xdr:rowOff>
    </xdr:from>
    <xdr:to>
      <xdr:col>46</xdr:col>
      <xdr:colOff>38100</xdr:colOff>
      <xdr:row>64</xdr:row>
      <xdr:rowOff>89477</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38512</xdr:rowOff>
    </xdr:from>
    <xdr:to>
      <xdr:col>50</xdr:col>
      <xdr:colOff>114300</xdr:colOff>
      <xdr:row>64</xdr:row>
      <xdr:rowOff>38677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11312"/>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159074</xdr:rowOff>
    </xdr:from>
    <xdr:to>
      <xdr:col>41</xdr:col>
      <xdr:colOff>101600</xdr:colOff>
      <xdr:row>64</xdr:row>
      <xdr:rowOff>89224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38424</xdr:rowOff>
    </xdr:from>
    <xdr:to>
      <xdr:col>45</xdr:col>
      <xdr:colOff>177800</xdr:colOff>
      <xdr:row>64</xdr:row>
      <xdr:rowOff>38677</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861300" y="11011224"/>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159582</xdr:rowOff>
    </xdr:from>
    <xdr:to>
      <xdr:col>36</xdr:col>
      <xdr:colOff>165100</xdr:colOff>
      <xdr:row>64</xdr:row>
      <xdr:rowOff>89732</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38424</xdr:rowOff>
    </xdr:from>
    <xdr:to>
      <xdr:col>41</xdr:col>
      <xdr:colOff>50800</xdr:colOff>
      <xdr:row>64</xdr:row>
      <xdr:rowOff>38932</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1122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80439</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5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80604</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80351</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5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80859</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148952</xdr:rowOff>
    </xdr:from>
    <xdr:to>
      <xdr:col>24</xdr:col>
      <xdr:colOff>114300</xdr:colOff>
      <xdr:row>78</xdr:row>
      <xdr:rowOff>79102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3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101979</xdr:rowOff>
    </xdr:from>
    <xdr:ext cx="340478"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303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59145</xdr:rowOff>
    </xdr:from>
    <xdr:to>
      <xdr:col>20</xdr:col>
      <xdr:colOff>38100</xdr:colOff>
      <xdr:row>77</xdr:row>
      <xdr:rowOff>160745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109945</xdr:rowOff>
    </xdr:from>
    <xdr:to>
      <xdr:col>24</xdr:col>
      <xdr:colOff>63500</xdr:colOff>
      <xdr:row>78</xdr:row>
      <xdr:rowOff>28302</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3311595"/>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70576</xdr:rowOff>
    </xdr:from>
    <xdr:to>
      <xdr:col>15</xdr:col>
      <xdr:colOff>101600</xdr:colOff>
      <xdr:row>78</xdr:row>
      <xdr:rowOff>726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2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109945</xdr:rowOff>
    </xdr:from>
    <xdr:to>
      <xdr:col>19</xdr:col>
      <xdr:colOff>177800</xdr:colOff>
      <xdr:row>77</xdr:row>
      <xdr:rowOff>121376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908300" y="1331159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34652</xdr:rowOff>
    </xdr:from>
    <xdr:to>
      <xdr:col>10</xdr:col>
      <xdr:colOff>165100</xdr:colOff>
      <xdr:row>77</xdr:row>
      <xdr:rowOff>136252</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85452</xdr:rowOff>
    </xdr:from>
    <xdr:to>
      <xdr:col>15</xdr:col>
      <xdr:colOff>50800</xdr:colOff>
      <xdr:row>77</xdr:row>
      <xdr:rowOff>121376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3287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135889</xdr:rowOff>
    </xdr:from>
    <xdr:to>
      <xdr:col>6</xdr:col>
      <xdr:colOff>38100</xdr:colOff>
      <xdr:row>78</xdr:row>
      <xdr:rowOff>66039</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85452</xdr:rowOff>
    </xdr:from>
    <xdr:to>
      <xdr:col>10</xdr:col>
      <xdr:colOff>114300</xdr:colOff>
      <xdr:row>78</xdr:row>
      <xdr:rowOff>15239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1130300" y="1328710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60433</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142076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5822</xdr:rowOff>
    </xdr:from>
    <xdr:ext cx="340478"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614361" y="1303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17253</xdr:rowOff>
    </xdr:from>
    <xdr:ext cx="340478"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38061" y="13047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75</xdr:row>
      <xdr:rowOff>152779</xdr:rowOff>
    </xdr:from>
    <xdr:ext cx="340478"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49061" y="130115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82566</xdr:rowOff>
    </xdr:from>
    <xdr:ext cx="340478"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60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38354</xdr:rowOff>
    </xdr:from>
    <xdr:to>
      <xdr:col>50</xdr:col>
      <xdr:colOff>165100</xdr:colOff>
      <xdr:row>85</xdr:row>
      <xdr:rowOff>139954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37592</xdr:rowOff>
    </xdr:from>
    <xdr:to>
      <xdr:col>55</xdr:col>
      <xdr:colOff>50800</xdr:colOff>
      <xdr:row>86</xdr:row>
      <xdr:rowOff>139192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123969</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9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37592</xdr:rowOff>
    </xdr:from>
    <xdr:to>
      <xdr:col>50</xdr:col>
      <xdr:colOff>165100</xdr:colOff>
      <xdr:row>86</xdr:row>
      <xdr:rowOff>139192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88392</xdr:rowOff>
    </xdr:from>
    <xdr:to>
      <xdr:col>55</xdr:col>
      <xdr:colOff>0</xdr:colOff>
      <xdr:row>86</xdr:row>
      <xdr:rowOff>88392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9639300" y="14833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37592</xdr:rowOff>
    </xdr:from>
    <xdr:to>
      <xdr:col>46</xdr:col>
      <xdr:colOff>38100</xdr:colOff>
      <xdr:row>86</xdr:row>
      <xdr:rowOff>139192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88392</xdr:rowOff>
    </xdr:from>
    <xdr:to>
      <xdr:col>50</xdr:col>
      <xdr:colOff>114300</xdr:colOff>
      <xdr:row>86</xdr:row>
      <xdr:rowOff>88392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8750300" y="14833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37212</xdr:rowOff>
    </xdr:from>
    <xdr:to>
      <xdr:col>41</xdr:col>
      <xdr:colOff>101600</xdr:colOff>
      <xdr:row>86</xdr:row>
      <xdr:rowOff>138812</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88012</xdr:rowOff>
    </xdr:from>
    <xdr:to>
      <xdr:col>45</xdr:col>
      <xdr:colOff>177800</xdr:colOff>
      <xdr:row>86</xdr:row>
      <xdr:rowOff>88392</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861300" y="1483271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37212</xdr:rowOff>
    </xdr:from>
    <xdr:to>
      <xdr:col>36</xdr:col>
      <xdr:colOff>165100</xdr:colOff>
      <xdr:row>86</xdr:row>
      <xdr:rowOff>138812</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88012</xdr:rowOff>
    </xdr:from>
    <xdr:to>
      <xdr:col>41</xdr:col>
      <xdr:colOff>50800</xdr:colOff>
      <xdr:row>86</xdr:row>
      <xdr:rowOff>88012</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6972300" y="14832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156481</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38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150385</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38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152289</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149623</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37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130319</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130319</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129939</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87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129939</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87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142892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137795</xdr:rowOff>
    </xdr:from>
    <xdr:to>
      <xdr:col>81</xdr:col>
      <xdr:colOff>101600</xdr:colOff>
      <xdr:row>39</xdr:row>
      <xdr:rowOff>67945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17145</xdr:rowOff>
    </xdr:from>
    <xdr:to>
      <xdr:col>85</xdr:col>
      <xdr:colOff>127000</xdr:colOff>
      <xdr:row>39</xdr:row>
      <xdr:rowOff>43815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7036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4592300" y="67036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122555</xdr:rowOff>
    </xdr:from>
    <xdr:to>
      <xdr:col>72</xdr:col>
      <xdr:colOff>38100</xdr:colOff>
      <xdr:row>39</xdr:row>
      <xdr:rowOff>52705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xdr:rowOff>
    </xdr:from>
    <xdr:to>
      <xdr:col>76</xdr:col>
      <xdr:colOff>114300</xdr:colOff>
      <xdr:row>39</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688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126365</xdr:rowOff>
    </xdr:from>
    <xdr:to>
      <xdr:col>67</xdr:col>
      <xdr:colOff>101600</xdr:colOff>
      <xdr:row>39</xdr:row>
      <xdr:rowOff>56515</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xdr:rowOff>
    </xdr:from>
    <xdr:to>
      <xdr:col>71</xdr:col>
      <xdr:colOff>177800</xdr:colOff>
      <xdr:row>39</xdr:row>
      <xdr:rowOff>5715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12814300" y="66884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59072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43832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47642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1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100-0000DF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100-0000E1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100-0000E301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166370</xdr:rowOff>
    </xdr:from>
    <xdr:to>
      <xdr:col>116</xdr:col>
      <xdr:colOff>114300</xdr:colOff>
      <xdr:row>35</xdr:row>
      <xdr:rowOff>96520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2110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17797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100-0000EF010000}"/>
            </a:ext>
          </a:extLst>
        </xdr:cNvPr>
        <xdr:cNvSpPr txBox="1"/>
      </xdr:nvSpPr>
      <xdr:spPr>
        <a:xfrm>
          <a:off x="22199600" y="58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162560</xdr:rowOff>
    </xdr:from>
    <xdr:to>
      <xdr:col>112</xdr:col>
      <xdr:colOff>38100</xdr:colOff>
      <xdr:row>35</xdr:row>
      <xdr:rowOff>92710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127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41910</xdr:rowOff>
    </xdr:from>
    <xdr:to>
      <xdr:col>116</xdr:col>
      <xdr:colOff>63500</xdr:colOff>
      <xdr:row>35</xdr:row>
      <xdr:rowOff>45720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1323300" y="6042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154940</xdr:rowOff>
    </xdr:from>
    <xdr:to>
      <xdr:col>107</xdr:col>
      <xdr:colOff>101600</xdr:colOff>
      <xdr:row>35</xdr:row>
      <xdr:rowOff>85090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0383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34290</xdr:rowOff>
    </xdr:from>
    <xdr:to>
      <xdr:col>111</xdr:col>
      <xdr:colOff>177800</xdr:colOff>
      <xdr:row>35</xdr:row>
      <xdr:rowOff>41910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0434300" y="6035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93980</xdr:rowOff>
    </xdr:from>
    <xdr:to>
      <xdr:col>102</xdr:col>
      <xdr:colOff>165100</xdr:colOff>
      <xdr:row>35</xdr:row>
      <xdr:rowOff>24130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9494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144780</xdr:rowOff>
    </xdr:from>
    <xdr:to>
      <xdr:col>107</xdr:col>
      <xdr:colOff>50800</xdr:colOff>
      <xdr:row>35</xdr:row>
      <xdr:rowOff>34290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9545300" y="5974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82550</xdr:rowOff>
    </xdr:from>
    <xdr:to>
      <xdr:col>98</xdr:col>
      <xdr:colOff>38100</xdr:colOff>
      <xdr:row>35</xdr:row>
      <xdr:rowOff>12700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8605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133350</xdr:rowOff>
    </xdr:from>
    <xdr:to>
      <xdr:col>102</xdr:col>
      <xdr:colOff>114300</xdr:colOff>
      <xdr:row>34</xdr:row>
      <xdr:rowOff>144780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8656300" y="5962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109237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10757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101617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0199427"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40657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9310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29227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xdr:rowOff>
    </xdr:from>
    <xdr:to>
      <xdr:col>81</xdr:col>
      <xdr:colOff>101600</xdr:colOff>
      <xdr:row>62</xdr:row>
      <xdr:rowOff>102235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51435</xdr:rowOff>
    </xdr:from>
    <xdr:to>
      <xdr:col>85</xdr:col>
      <xdr:colOff>127000</xdr:colOff>
      <xdr:row>62</xdr:row>
      <xdr:rowOff>72390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5481300" y="106813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19050</xdr:rowOff>
    </xdr:from>
    <xdr:to>
      <xdr:col>81</xdr:col>
      <xdr:colOff>50800</xdr:colOff>
      <xdr:row>62</xdr:row>
      <xdr:rowOff>51435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4592300" y="106489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113030</xdr:rowOff>
    </xdr:from>
    <xdr:to>
      <xdr:col>72</xdr:col>
      <xdr:colOff>38100</xdr:colOff>
      <xdr:row>62</xdr:row>
      <xdr:rowOff>43180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365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19050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3703300" y="10622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101600</xdr:rowOff>
    </xdr:from>
    <xdr:to>
      <xdr:col>67</xdr:col>
      <xdr:colOff>101600</xdr:colOff>
      <xdr:row>62</xdr:row>
      <xdr:rowOff>31750</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763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152400</xdr:rowOff>
    </xdr:from>
    <xdr:to>
      <xdr:col>71</xdr:col>
      <xdr:colOff>177800</xdr:colOff>
      <xdr:row>61</xdr:row>
      <xdr:rowOff>163830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814300" y="10610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4462</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93362</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60977</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34307</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1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100-00005202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100-00005402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100-00005602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1272500" y="106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0383500" y="1068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9494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8605500" y="106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106172</xdr:rowOff>
    </xdr:from>
    <xdr:to>
      <xdr:col>116</xdr:col>
      <xdr:colOff>114300</xdr:colOff>
      <xdr:row>63</xdr:row>
      <xdr:rowOff>36322</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2110700" y="107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100-000062020000}"/>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104457</xdr:rowOff>
    </xdr:from>
    <xdr:to>
      <xdr:col>112</xdr:col>
      <xdr:colOff>38100</xdr:colOff>
      <xdr:row>63</xdr:row>
      <xdr:rowOff>34607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1272500" y="107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155257</xdr:rowOff>
    </xdr:from>
    <xdr:to>
      <xdr:col>116</xdr:col>
      <xdr:colOff>63500</xdr:colOff>
      <xdr:row>62</xdr:row>
      <xdr:rowOff>156972</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21323300" y="1078515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103124</xdr:rowOff>
    </xdr:from>
    <xdr:to>
      <xdr:col>107</xdr:col>
      <xdr:colOff>101600</xdr:colOff>
      <xdr:row>63</xdr:row>
      <xdr:rowOff>33274</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0383500" y="107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153924</xdr:rowOff>
    </xdr:from>
    <xdr:to>
      <xdr:col>111</xdr:col>
      <xdr:colOff>177800</xdr:colOff>
      <xdr:row>62</xdr:row>
      <xdr:rowOff>155257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20434300" y="10783824"/>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101409</xdr:rowOff>
    </xdr:from>
    <xdr:to>
      <xdr:col>102</xdr:col>
      <xdr:colOff>165100</xdr:colOff>
      <xdr:row>63</xdr:row>
      <xdr:rowOff>31559</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9494500" y="107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152209</xdr:rowOff>
    </xdr:from>
    <xdr:to>
      <xdr:col>107</xdr:col>
      <xdr:colOff>50800</xdr:colOff>
      <xdr:row>62</xdr:row>
      <xdr:rowOff>153924</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9545300" y="1078210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99314</xdr:rowOff>
    </xdr:from>
    <xdr:to>
      <xdr:col>98</xdr:col>
      <xdr:colOff>38100</xdr:colOff>
      <xdr:row>63</xdr:row>
      <xdr:rowOff>29464</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8605500" y="107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150114</xdr:rowOff>
    </xdr:from>
    <xdr:to>
      <xdr:col>102</xdr:col>
      <xdr:colOff>114300</xdr:colOff>
      <xdr:row>62</xdr:row>
      <xdr:rowOff>152209</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656300" y="1078001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619" name="n_1aveValue【学校施設】&#10;一人当たり面積">
          <a:extLst>
            <a:ext uri="{FF2B5EF4-FFF2-40B4-BE49-F238E27FC236}">
              <a16:creationId xmlns:a16="http://schemas.microsoft.com/office/drawing/2014/main" id="{00000000-0008-0000-0100-00006B020000}"/>
            </a:ext>
          </a:extLst>
        </xdr:cNvPr>
        <xdr:cNvSpPr txBox="1"/>
      </xdr:nvSpPr>
      <xdr:spPr>
        <a:xfrm>
          <a:off x="21075727" y="104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620" name="n_2aveValue【学校施設】&#10;一人当たり面積">
          <a:extLst>
            <a:ext uri="{FF2B5EF4-FFF2-40B4-BE49-F238E27FC236}">
              <a16:creationId xmlns:a16="http://schemas.microsoft.com/office/drawing/2014/main" id="{00000000-0008-0000-0100-00006C020000}"/>
            </a:ext>
          </a:extLst>
        </xdr:cNvPr>
        <xdr:cNvSpPr txBox="1"/>
      </xdr:nvSpPr>
      <xdr:spPr>
        <a:xfrm>
          <a:off x="20199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8272</xdr:rowOff>
    </xdr:from>
    <xdr:ext cx="469744" cy="259045"/>
    <xdr:sp macro="" textlink="">
      <xdr:nvSpPr>
        <xdr:cNvPr id="621" name="n_3aveValue【学校施設】&#10;一人当たり面積">
          <a:extLst>
            <a:ext uri="{FF2B5EF4-FFF2-40B4-BE49-F238E27FC236}">
              <a16:creationId xmlns:a16="http://schemas.microsoft.com/office/drawing/2014/main" id="{00000000-0008-0000-0100-00006D020000}"/>
            </a:ext>
          </a:extLst>
        </xdr:cNvPr>
        <xdr:cNvSpPr txBox="1"/>
      </xdr:nvSpPr>
      <xdr:spPr>
        <a:xfrm>
          <a:off x="19310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xdr:rowOff>
    </xdr:from>
    <xdr:ext cx="469744" cy="259045"/>
    <xdr:sp macro="" textlink="">
      <xdr:nvSpPr>
        <xdr:cNvPr id="622" name="n_4aveValue【学校施設】&#10;一人当たり面積">
          <a:extLst>
            <a:ext uri="{FF2B5EF4-FFF2-40B4-BE49-F238E27FC236}">
              <a16:creationId xmlns:a16="http://schemas.microsoft.com/office/drawing/2014/main" id="{00000000-0008-0000-0100-00006E020000}"/>
            </a:ext>
          </a:extLst>
        </xdr:cNvPr>
        <xdr:cNvSpPr txBox="1"/>
      </xdr:nvSpPr>
      <xdr:spPr>
        <a:xfrm>
          <a:off x="18421427" y="1046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25734</xdr:rowOff>
    </xdr:from>
    <xdr:ext cx="469744" cy="259045"/>
    <xdr:sp macro="" textlink="">
      <xdr:nvSpPr>
        <xdr:cNvPr id="623" name="n_1mainValue【学校施設】&#10;一人当たり面積">
          <a:extLst>
            <a:ext uri="{FF2B5EF4-FFF2-40B4-BE49-F238E27FC236}">
              <a16:creationId xmlns:a16="http://schemas.microsoft.com/office/drawing/2014/main" id="{00000000-0008-0000-0100-00006F020000}"/>
            </a:ext>
          </a:extLst>
        </xdr:cNvPr>
        <xdr:cNvSpPr txBox="1"/>
      </xdr:nvSpPr>
      <xdr:spPr>
        <a:xfrm>
          <a:off x="21075727" y="1082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24401</xdr:rowOff>
    </xdr:from>
    <xdr:ext cx="469744" cy="259045"/>
    <xdr:sp macro="" textlink="">
      <xdr:nvSpPr>
        <xdr:cNvPr id="624" name="n_2mainValue【学校施設】&#10;一人当たり面積">
          <a:extLst>
            <a:ext uri="{FF2B5EF4-FFF2-40B4-BE49-F238E27FC236}">
              <a16:creationId xmlns:a16="http://schemas.microsoft.com/office/drawing/2014/main" id="{00000000-0008-0000-0100-000070020000}"/>
            </a:ext>
          </a:extLst>
        </xdr:cNvPr>
        <xdr:cNvSpPr txBox="1"/>
      </xdr:nvSpPr>
      <xdr:spPr>
        <a:xfrm>
          <a:off x="20199427"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22686</xdr:rowOff>
    </xdr:from>
    <xdr:ext cx="469744" cy="259045"/>
    <xdr:sp macro="" textlink="">
      <xdr:nvSpPr>
        <xdr:cNvPr id="625" name="n_3mainValue【学校施設】&#10;一人当たり面積">
          <a:extLst>
            <a:ext uri="{FF2B5EF4-FFF2-40B4-BE49-F238E27FC236}">
              <a16:creationId xmlns:a16="http://schemas.microsoft.com/office/drawing/2014/main" id="{00000000-0008-0000-0100-000071020000}"/>
            </a:ext>
          </a:extLst>
        </xdr:cNvPr>
        <xdr:cNvSpPr txBox="1"/>
      </xdr:nvSpPr>
      <xdr:spPr>
        <a:xfrm>
          <a:off x="19310427"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20591</xdr:rowOff>
    </xdr:from>
    <xdr:ext cx="469744" cy="259045"/>
    <xdr:sp macro="" textlink="">
      <xdr:nvSpPr>
        <xdr:cNvPr id="626" name="n_4mainValue【学校施設】&#10;一人当たり面積">
          <a:extLst>
            <a:ext uri="{FF2B5EF4-FFF2-40B4-BE49-F238E27FC236}">
              <a16:creationId xmlns:a16="http://schemas.microsoft.com/office/drawing/2014/main" id="{00000000-0008-0000-0100-000072020000}"/>
            </a:ext>
          </a:extLst>
        </xdr:cNvPr>
        <xdr:cNvSpPr txBox="1"/>
      </xdr:nvSpPr>
      <xdr:spPr>
        <a:xfrm>
          <a:off x="18421427" y="108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1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00000000-0008-0000-0100-00009C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00000000-0008-0000-0100-00009E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100-0000A002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83838</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100-0000AC020000}"/>
            </a:ext>
          </a:extLst>
        </xdr:cNvPr>
        <xdr:cNvSpPr txBox="1"/>
      </xdr:nvSpPr>
      <xdr:spPr>
        <a:xfrm>
          <a:off x="16357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33020</xdr:rowOff>
    </xdr:from>
    <xdr:to>
      <xdr:col>81</xdr:col>
      <xdr:colOff>101600</xdr:colOff>
      <xdr:row>108</xdr:row>
      <xdr:rowOff>134620</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5430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83820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15481300" y="185013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19686</xdr:rowOff>
    </xdr:from>
    <xdr:to>
      <xdr:col>76</xdr:col>
      <xdr:colOff>165100</xdr:colOff>
      <xdr:row>108</xdr:row>
      <xdr:rowOff>121286</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4541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70486</xdr:rowOff>
    </xdr:from>
    <xdr:to>
      <xdr:col>81</xdr:col>
      <xdr:colOff>50800</xdr:colOff>
      <xdr:row>108</xdr:row>
      <xdr:rowOff>83820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4592300" y="185870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147320</xdr:rowOff>
    </xdr:from>
    <xdr:to>
      <xdr:col>72</xdr:col>
      <xdr:colOff>38100</xdr:colOff>
      <xdr:row>108</xdr:row>
      <xdr:rowOff>77470</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3652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26670</xdr:rowOff>
    </xdr:from>
    <xdr:to>
      <xdr:col>76</xdr:col>
      <xdr:colOff>114300</xdr:colOff>
      <xdr:row>108</xdr:row>
      <xdr:rowOff>70486</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3703300" y="185432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126364</xdr:rowOff>
    </xdr:from>
    <xdr:to>
      <xdr:col>67</xdr:col>
      <xdr:colOff>101600</xdr:colOff>
      <xdr:row>108</xdr:row>
      <xdr:rowOff>56514</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2763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5714</xdr:rowOff>
    </xdr:from>
    <xdr:to>
      <xdr:col>71</xdr:col>
      <xdr:colOff>177800</xdr:colOff>
      <xdr:row>108</xdr:row>
      <xdr:rowOff>26670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814300" y="185223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100-0000B7020000}"/>
            </a:ext>
          </a:extLst>
        </xdr:cNvPr>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100-0000B8020000}"/>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125747</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100-0000B9020000}"/>
            </a:ext>
          </a:extLst>
        </xdr:cNvPr>
        <xdr:cNvSpPr txBox="1"/>
      </xdr:nvSpPr>
      <xdr:spPr>
        <a:xfrm>
          <a:off x="152660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112413</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100-0000BA020000}"/>
            </a:ext>
          </a:extLst>
        </xdr:cNvPr>
        <xdr:cNvSpPr txBox="1"/>
      </xdr:nvSpPr>
      <xdr:spPr>
        <a:xfrm>
          <a:off x="14389744" y="1862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68597</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100-0000BB020000}"/>
            </a:ext>
          </a:extLst>
        </xdr:cNvPr>
        <xdr:cNvSpPr txBox="1"/>
      </xdr:nvSpPr>
      <xdr:spPr>
        <a:xfrm>
          <a:off x="13500744"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47641</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100-0000BC020000}"/>
            </a:ext>
          </a:extLst>
        </xdr:cNvPr>
        <xdr:cNvSpPr txBox="1"/>
      </xdr:nvSpPr>
      <xdr:spPr>
        <a:xfrm>
          <a:off x="12611744" y="1856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1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100-0000D702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100-0000D902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100-0000DB020000}"/>
            </a:ext>
          </a:extLst>
        </xdr:cNvPr>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8605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59707</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100-0000E7020000}"/>
            </a:ext>
          </a:extLst>
        </xdr:cNvPr>
        <xdr:cNvSpPr txBox="1"/>
      </xdr:nvSpPr>
      <xdr:spPr>
        <a:xfrm>
          <a:off x="22199600"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87630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21323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87630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20434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33564</xdr:rowOff>
    </xdr:from>
    <xdr:to>
      <xdr:col>102</xdr:col>
      <xdr:colOff>165100</xdr:colOff>
      <xdr:row>107</xdr:row>
      <xdr:rowOff>135164</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9494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87630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9545300" y="184295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30299</xdr:rowOff>
    </xdr:from>
    <xdr:to>
      <xdr:col>98</xdr:col>
      <xdr:colOff>38100</xdr:colOff>
      <xdr:row>107</xdr:row>
      <xdr:rowOff>131899</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8605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81099</xdr:rowOff>
    </xdr:from>
    <xdr:to>
      <xdr:col>102</xdr:col>
      <xdr:colOff>114300</xdr:colOff>
      <xdr:row>107</xdr:row>
      <xdr:rowOff>84364</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8656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752" name="n_1aveValue【公民館】&#10;一人当たり面積">
          <a:extLst>
            <a:ext uri="{FF2B5EF4-FFF2-40B4-BE49-F238E27FC236}">
              <a16:creationId xmlns:a16="http://schemas.microsoft.com/office/drawing/2014/main" id="{00000000-0008-0000-0100-0000F0020000}"/>
            </a:ext>
          </a:extLst>
        </xdr:cNvPr>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753" name="n_2aveValue【公民館】&#10;一人当たり面積">
          <a:extLst>
            <a:ext uri="{FF2B5EF4-FFF2-40B4-BE49-F238E27FC236}">
              <a16:creationId xmlns:a16="http://schemas.microsoft.com/office/drawing/2014/main" id="{00000000-0008-0000-0100-0000F1020000}"/>
            </a:ext>
          </a:extLst>
        </xdr:cNvPr>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754" name="n_3aveValue【公民館】&#10;一人当たり面積">
          <a:extLst>
            <a:ext uri="{FF2B5EF4-FFF2-40B4-BE49-F238E27FC236}">
              <a16:creationId xmlns:a16="http://schemas.microsoft.com/office/drawing/2014/main" id="{00000000-0008-0000-0100-0000F2020000}"/>
            </a:ext>
          </a:extLst>
        </xdr:cNvPr>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755" name="n_4aveValue【公民館】&#10;一人当たり面積">
          <a:extLst>
            <a:ext uri="{FF2B5EF4-FFF2-40B4-BE49-F238E27FC236}">
              <a16:creationId xmlns:a16="http://schemas.microsoft.com/office/drawing/2014/main" id="{00000000-0008-0000-0100-0000F3020000}"/>
            </a:ext>
          </a:extLst>
        </xdr:cNvPr>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756" name="n_1mainValue【公民館】&#10;一人当たり面積">
          <a:extLst>
            <a:ext uri="{FF2B5EF4-FFF2-40B4-BE49-F238E27FC236}">
              <a16:creationId xmlns:a16="http://schemas.microsoft.com/office/drawing/2014/main" id="{00000000-0008-0000-0100-0000F4020000}"/>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57" name="n_2mainValue【公民館】&#10;一人当たり面積">
          <a:extLst>
            <a:ext uri="{FF2B5EF4-FFF2-40B4-BE49-F238E27FC236}">
              <a16:creationId xmlns:a16="http://schemas.microsoft.com/office/drawing/2014/main" id="{00000000-0008-0000-0100-0000F5020000}"/>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126291</xdr:rowOff>
    </xdr:from>
    <xdr:ext cx="469744" cy="259045"/>
    <xdr:sp macro="" textlink="">
      <xdr:nvSpPr>
        <xdr:cNvPr id="758" name="n_3mainValue【公民館】&#10;一人当たり面積">
          <a:extLst>
            <a:ext uri="{FF2B5EF4-FFF2-40B4-BE49-F238E27FC236}">
              <a16:creationId xmlns:a16="http://schemas.microsoft.com/office/drawing/2014/main" id="{00000000-0008-0000-0100-0000F6020000}"/>
            </a:ext>
          </a:extLst>
        </xdr:cNvPr>
        <xdr:cNvSpPr txBox="1"/>
      </xdr:nvSpPr>
      <xdr:spPr>
        <a:xfrm>
          <a:off x="19310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123026</xdr:rowOff>
    </xdr:from>
    <xdr:ext cx="469744" cy="259045"/>
    <xdr:sp macro="" textlink="">
      <xdr:nvSpPr>
        <xdr:cNvPr id="759" name="n_4mainValue【公民館】&#10;一人当たり面積">
          <a:extLst>
            <a:ext uri="{FF2B5EF4-FFF2-40B4-BE49-F238E27FC236}">
              <a16:creationId xmlns:a16="http://schemas.microsoft.com/office/drawing/2014/main" id="{00000000-0008-0000-0100-0000F7020000}"/>
            </a:ext>
          </a:extLst>
        </xdr:cNvPr>
        <xdr:cNvSpPr txBox="1"/>
      </xdr:nvSpPr>
      <xdr:spPr>
        <a:xfrm>
          <a:off x="18421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類似団体と比較すると、特に幼稚園保育園、学校施設、公民館について減価償却率が高くなっており、これはいずれの施設も築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年を経過しているためである。このうち築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年で長寿命化工事等の大規模な工事を実施していない牛牧第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保育所について、令和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年度から公私連携型保育所へ移行するため、現在の施設の取り壊しを行う予定でいる。</a:t>
          </a:r>
          <a:endParaRPr lang="ja-JP" altLang="ja-JP" sz="1400">
            <a:effectLst/>
          </a:endParaRPr>
        </a:p>
        <a:p>
          <a:r>
            <a:rPr kumimoji="1" lang="ja-JP" altLang="ja-JP" sz="1100">
              <a:solidFill>
                <a:schemeClr val="dk1"/>
              </a:solidFill>
              <a:effectLst/>
              <a:latin typeface="+mn-lt"/>
              <a:ea typeface="+mn-ea"/>
              <a:cs typeface="+mn-cs"/>
            </a:rPr>
            <a:t>公営住宅や橋りょうについては比率が低く、近年長寿命化修繕を進めることができた結果といえる。公民館は令和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年度に改修工事等を行</a:t>
          </a:r>
          <a:r>
            <a:rPr kumimoji="1" lang="ja-JP" altLang="en-US" sz="1100">
              <a:solidFill>
                <a:schemeClr val="dk1"/>
              </a:solidFill>
              <a:effectLst/>
              <a:latin typeface="+mn-lt"/>
              <a:ea typeface="+mn-ea"/>
              <a:cs typeface="+mn-cs"/>
            </a:rPr>
            <a:t>ったことによる取得価格の増ため</a:t>
          </a:r>
          <a:r>
            <a:rPr kumimoji="1" lang="ja-JP" altLang="ja-JP" sz="1100">
              <a:solidFill>
                <a:schemeClr val="dk1"/>
              </a:solidFill>
              <a:effectLst/>
              <a:latin typeface="+mn-lt"/>
              <a:ea typeface="+mn-ea"/>
              <a:cs typeface="+mn-cs"/>
            </a:rPr>
            <a:t>、償却率が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今後減価償却率の高い施設について、公共施設等総合管理計画に基づき、供給（最適な施設量）、品質（安全・安心・快適性の確保）、財務（長期にわたり経済的なコスト）の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つの視点から長寿命化や統廃合を含めて総合的に管理していく必要がある。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159311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6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111942</xdr:rowOff>
    </xdr:from>
    <xdr:to>
      <xdr:col>20</xdr:col>
      <xdr:colOff>38100</xdr:colOff>
      <xdr:row>37</xdr:row>
      <xdr:rowOff>42092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162742</xdr:rowOff>
    </xdr:from>
    <xdr:to>
      <xdr:col>24</xdr:col>
      <xdr:colOff>63500</xdr:colOff>
      <xdr:row>37</xdr:row>
      <xdr:rowOff>15784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3494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36</xdr:row>
      <xdr:rowOff>162742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120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54792</xdr:rowOff>
    </xdr:from>
    <xdr:to>
      <xdr:col>10</xdr:col>
      <xdr:colOff>165100</xdr:colOff>
      <xdr:row>36</xdr:row>
      <xdr:rowOff>156392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105592</xdr:rowOff>
    </xdr:from>
    <xdr:to>
      <xdr:col>15</xdr:col>
      <xdr:colOff>50800</xdr:colOff>
      <xdr:row>36</xdr:row>
      <xdr:rowOff>139881</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777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20501</xdr:rowOff>
    </xdr:from>
    <xdr:to>
      <xdr:col>6</xdr:col>
      <xdr:colOff>38100</xdr:colOff>
      <xdr:row>36</xdr:row>
      <xdr:rowOff>122101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71301</xdr:rowOff>
    </xdr:from>
    <xdr:to>
      <xdr:col>10</xdr:col>
      <xdr:colOff>114300</xdr:colOff>
      <xdr:row>36</xdr:row>
      <xdr:rowOff>105592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435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58619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138628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114554</xdr:rowOff>
    </xdr:from>
    <xdr:to>
      <xdr:col>55</xdr:col>
      <xdr:colOff>50800</xdr:colOff>
      <xdr:row>40</xdr:row>
      <xdr:rowOff>44704</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137431</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65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109982</xdr:rowOff>
    </xdr:from>
    <xdr:to>
      <xdr:col>50</xdr:col>
      <xdr:colOff>165100</xdr:colOff>
      <xdr:row>40</xdr:row>
      <xdr:rowOff>40132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160782</xdr:rowOff>
    </xdr:from>
    <xdr:to>
      <xdr:col>55</xdr:col>
      <xdr:colOff>0</xdr:colOff>
      <xdr:row>39</xdr:row>
      <xdr:rowOff>165354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84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109982</xdr:rowOff>
    </xdr:from>
    <xdr:to>
      <xdr:col>46</xdr:col>
      <xdr:colOff>38100</xdr:colOff>
      <xdr:row>40</xdr:row>
      <xdr:rowOff>40132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160782</xdr:rowOff>
    </xdr:from>
    <xdr:to>
      <xdr:col>50</xdr:col>
      <xdr:colOff>114300</xdr:colOff>
      <xdr:row>39</xdr:row>
      <xdr:rowOff>160782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84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160782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842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127271</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127271</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127271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122699</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56659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56659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52087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115587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128270</xdr:rowOff>
    </xdr:from>
    <xdr:to>
      <xdr:col>20</xdr:col>
      <xdr:colOff>38100</xdr:colOff>
      <xdr:row>64</xdr:row>
      <xdr:rowOff>58420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64</xdr:row>
      <xdr:rowOff>7620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3797300" y="108813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114935</xdr:rowOff>
    </xdr:from>
    <xdr:to>
      <xdr:col>15</xdr:col>
      <xdr:colOff>101600</xdr:colOff>
      <xdr:row>64</xdr:row>
      <xdr:rowOff>45085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165735</xdr:rowOff>
    </xdr:from>
    <xdr:to>
      <xdr:col>19</xdr:col>
      <xdr:colOff>177800</xdr:colOff>
      <xdr:row>64</xdr:row>
      <xdr:rowOff>7620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9670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71120</xdr:rowOff>
    </xdr:from>
    <xdr:to>
      <xdr:col>10</xdr:col>
      <xdr:colOff>165100</xdr:colOff>
      <xdr:row>64</xdr:row>
      <xdr:rowOff>1270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121920</xdr:rowOff>
    </xdr:from>
    <xdr:to>
      <xdr:col>15</xdr:col>
      <xdr:colOff>50800</xdr:colOff>
      <xdr:row>63</xdr:row>
      <xdr:rowOff>165735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9232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50165</xdr:rowOff>
    </xdr:from>
    <xdr:to>
      <xdr:col>6</xdr:col>
      <xdr:colOff>38100</xdr:colOff>
      <xdr:row>63</xdr:row>
      <xdr:rowOff>151765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100965</xdr:rowOff>
    </xdr:from>
    <xdr:to>
      <xdr:col>10</xdr:col>
      <xdr:colOff>114300</xdr:colOff>
      <xdr:row>63</xdr:row>
      <xdr:rowOff>121920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9023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49547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36212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163847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142892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94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12827</xdr:rowOff>
    </xdr:from>
    <xdr:to>
      <xdr:col>55</xdr:col>
      <xdr:colOff>50800</xdr:colOff>
      <xdr:row>64</xdr:row>
      <xdr:rowOff>114427</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99204</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90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12827</xdr:rowOff>
    </xdr:from>
    <xdr:to>
      <xdr:col>50</xdr:col>
      <xdr:colOff>165100</xdr:colOff>
      <xdr:row>64</xdr:row>
      <xdr:rowOff>114427</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63627</xdr:rowOff>
    </xdr:from>
    <xdr:to>
      <xdr:col>55</xdr:col>
      <xdr:colOff>0</xdr:colOff>
      <xdr:row>64</xdr:row>
      <xdr:rowOff>63627</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9639300" y="110364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12827</xdr:rowOff>
    </xdr:from>
    <xdr:to>
      <xdr:col>46</xdr:col>
      <xdr:colOff>38100</xdr:colOff>
      <xdr:row>64</xdr:row>
      <xdr:rowOff>114427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63627</xdr:rowOff>
    </xdr:from>
    <xdr:to>
      <xdr:col>50</xdr:col>
      <xdr:colOff>114300</xdr:colOff>
      <xdr:row>64</xdr:row>
      <xdr:rowOff>63627</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8750300" y="11036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12446</xdr:rowOff>
    </xdr:from>
    <xdr:to>
      <xdr:col>41</xdr:col>
      <xdr:colOff>101600</xdr:colOff>
      <xdr:row>64</xdr:row>
      <xdr:rowOff>114046</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63246</xdr:rowOff>
    </xdr:from>
    <xdr:to>
      <xdr:col>45</xdr:col>
      <xdr:colOff>177800</xdr:colOff>
      <xdr:row>64</xdr:row>
      <xdr:rowOff>63627</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1103604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12446</xdr:rowOff>
    </xdr:from>
    <xdr:to>
      <xdr:col>36</xdr:col>
      <xdr:colOff>165100</xdr:colOff>
      <xdr:row>64</xdr:row>
      <xdr:rowOff>114046</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63246</xdr:rowOff>
    </xdr:from>
    <xdr:to>
      <xdr:col>41</xdr:col>
      <xdr:colOff>50800</xdr:colOff>
      <xdr:row>64</xdr:row>
      <xdr:rowOff>63246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972300" y="1103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74566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7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72280</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7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57040</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68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105554</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107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105554</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107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105173</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10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105173</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10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29755</xdr:rowOff>
    </xdr:from>
    <xdr:to>
      <xdr:col>24</xdr:col>
      <xdr:colOff>114300</xdr:colOff>
      <xdr:row>85</xdr:row>
      <xdr:rowOff>131355</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8182</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160382</xdr:rowOff>
    </xdr:from>
    <xdr:to>
      <xdr:col>20</xdr:col>
      <xdr:colOff>38100</xdr:colOff>
      <xdr:row>85</xdr:row>
      <xdr:rowOff>90532</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39732</xdr:rowOff>
    </xdr:from>
    <xdr:to>
      <xdr:col>24</xdr:col>
      <xdr:colOff>63500</xdr:colOff>
      <xdr:row>85</xdr:row>
      <xdr:rowOff>80555</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797300" y="14612982"/>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122827</xdr:rowOff>
    </xdr:from>
    <xdr:to>
      <xdr:col>15</xdr:col>
      <xdr:colOff>101600</xdr:colOff>
      <xdr:row>85</xdr:row>
      <xdr:rowOff>52977</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2177</xdr:rowOff>
    </xdr:from>
    <xdr:to>
      <xdr:col>19</xdr:col>
      <xdr:colOff>177800</xdr:colOff>
      <xdr:row>85</xdr:row>
      <xdr:rowOff>39732</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457542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83638</xdr:rowOff>
    </xdr:from>
    <xdr:to>
      <xdr:col>10</xdr:col>
      <xdr:colOff>165100</xdr:colOff>
      <xdr:row>85</xdr:row>
      <xdr:rowOff>13788</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134438</xdr:rowOff>
    </xdr:from>
    <xdr:to>
      <xdr:col>15</xdr:col>
      <xdr:colOff>50800</xdr:colOff>
      <xdr:row>85</xdr:row>
      <xdr:rowOff>2177</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019300" y="145362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44450</xdr:rowOff>
    </xdr:from>
    <xdr:to>
      <xdr:col>6</xdr:col>
      <xdr:colOff>38100</xdr:colOff>
      <xdr:row>84</xdr:row>
      <xdr:rowOff>146050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95250</xdr:rowOff>
    </xdr:from>
    <xdr:to>
      <xdr:col>10</xdr:col>
      <xdr:colOff>114300</xdr:colOff>
      <xdr:row>84</xdr:row>
      <xdr:rowOff>134438</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30300" y="144970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118490</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81659</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44104</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4915</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137177</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861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152400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6972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59707</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58075</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771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169092</xdr:rowOff>
    </xdr:from>
    <xdr:to>
      <xdr:col>20</xdr:col>
      <xdr:colOff>38100</xdr:colOff>
      <xdr:row>104</xdr:row>
      <xdr:rowOff>99242</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48442</xdr:rowOff>
    </xdr:from>
    <xdr:to>
      <xdr:col>24</xdr:col>
      <xdr:colOff>63500</xdr:colOff>
      <xdr:row>104</xdr:row>
      <xdr:rowOff>85998</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797300" y="1787924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133169</xdr:rowOff>
    </xdr:from>
    <xdr:to>
      <xdr:col>15</xdr:col>
      <xdr:colOff>101600</xdr:colOff>
      <xdr:row>104</xdr:row>
      <xdr:rowOff>63319</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12519</xdr:rowOff>
    </xdr:from>
    <xdr:to>
      <xdr:col>19</xdr:col>
      <xdr:colOff>177800</xdr:colOff>
      <xdr:row>104</xdr:row>
      <xdr:rowOff>48442</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908300" y="178433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111942</xdr:rowOff>
    </xdr:from>
    <xdr:to>
      <xdr:col>10</xdr:col>
      <xdr:colOff>165100</xdr:colOff>
      <xdr:row>104</xdr:row>
      <xdr:rowOff>42092</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162742</xdr:rowOff>
    </xdr:from>
    <xdr:to>
      <xdr:col>15</xdr:col>
      <xdr:colOff>50800</xdr:colOff>
      <xdr:row>104</xdr:row>
      <xdr:rowOff>12519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019300" y="178220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93980</xdr:rowOff>
    </xdr:from>
    <xdr:to>
      <xdr:col>6</xdr:col>
      <xdr:colOff>38100</xdr:colOff>
      <xdr:row>104</xdr:row>
      <xdr:rowOff>24130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144780</xdr:rowOff>
    </xdr:from>
    <xdr:to>
      <xdr:col>10</xdr:col>
      <xdr:colOff>114300</xdr:colOff>
      <xdr:row>103</xdr:row>
      <xdr:rowOff>162742</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78041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115769</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79846</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58619</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40657</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2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200-0000C7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200-0000C9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200-0000CB010000}"/>
            </a:ext>
          </a:extLst>
        </xdr:cNvPr>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95885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8699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7810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39115</xdr:rowOff>
    </xdr:from>
    <xdr:to>
      <xdr:col>55</xdr:col>
      <xdr:colOff>50800</xdr:colOff>
      <xdr:row>105</xdr:row>
      <xdr:rowOff>140715</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0426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61992</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200-0000D7010000}"/>
            </a:ext>
          </a:extLst>
        </xdr:cNvPr>
        <xdr:cNvSpPr txBox="1"/>
      </xdr:nvSpPr>
      <xdr:spPr>
        <a:xfrm>
          <a:off x="10515600" y="178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105</xdr:row>
      <xdr:rowOff>89915</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9639300" y="180898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34544</xdr:rowOff>
    </xdr:from>
    <xdr:to>
      <xdr:col>46</xdr:col>
      <xdr:colOff>38100</xdr:colOff>
      <xdr:row>105</xdr:row>
      <xdr:rowOff>136144</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8699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85344</xdr:rowOff>
    </xdr:from>
    <xdr:to>
      <xdr:col>50</xdr:col>
      <xdr:colOff>114300</xdr:colOff>
      <xdr:row>105</xdr:row>
      <xdr:rowOff>87630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8750300" y="180875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32258</xdr:rowOff>
    </xdr:from>
    <xdr:to>
      <xdr:col>41</xdr:col>
      <xdr:colOff>101600</xdr:colOff>
      <xdr:row>105</xdr:row>
      <xdr:rowOff>133858</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7810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83058</xdr:rowOff>
    </xdr:from>
    <xdr:to>
      <xdr:col>45</xdr:col>
      <xdr:colOff>177800</xdr:colOff>
      <xdr:row>105</xdr:row>
      <xdr:rowOff>85344</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7861300" y="180853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27687</xdr:rowOff>
    </xdr:from>
    <xdr:to>
      <xdr:col>36</xdr:col>
      <xdr:colOff>165100</xdr:colOff>
      <xdr:row>105</xdr:row>
      <xdr:rowOff>129287</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6921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78487</xdr:rowOff>
    </xdr:from>
    <xdr:to>
      <xdr:col>41</xdr:col>
      <xdr:colOff>50800</xdr:colOff>
      <xdr:row>105</xdr:row>
      <xdr:rowOff>83058</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6972300" y="180807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143273</xdr:rowOff>
    </xdr:from>
    <xdr:ext cx="469744" cy="259045"/>
    <xdr:sp macro="" textlink="">
      <xdr:nvSpPr>
        <xdr:cNvPr id="480" name="n_1aveValue【市民会館】&#10;一人当たり面積">
          <a:extLst>
            <a:ext uri="{FF2B5EF4-FFF2-40B4-BE49-F238E27FC236}">
              <a16:creationId xmlns:a16="http://schemas.microsoft.com/office/drawing/2014/main" id="{00000000-0008-0000-0200-0000E0010000}"/>
            </a:ext>
          </a:extLst>
        </xdr:cNvPr>
        <xdr:cNvSpPr txBox="1"/>
      </xdr:nvSpPr>
      <xdr:spPr>
        <a:xfrm>
          <a:off x="93917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81" name="n_2aveValue【市民会館】&#10;一人当たり面積">
          <a:extLst>
            <a:ext uri="{FF2B5EF4-FFF2-40B4-BE49-F238E27FC236}">
              <a16:creationId xmlns:a16="http://schemas.microsoft.com/office/drawing/2014/main" id="{00000000-0008-0000-0200-0000E1010000}"/>
            </a:ext>
          </a:extLst>
        </xdr:cNvPr>
        <xdr:cNvSpPr txBox="1"/>
      </xdr:nvSpPr>
      <xdr:spPr>
        <a:xfrm>
          <a:off x="8515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147845</xdr:rowOff>
    </xdr:from>
    <xdr:ext cx="469744" cy="259045"/>
    <xdr:sp macro="" textlink="">
      <xdr:nvSpPr>
        <xdr:cNvPr id="482" name="n_3aveValue【市民会館】&#10;一人当たり面積">
          <a:extLst>
            <a:ext uri="{FF2B5EF4-FFF2-40B4-BE49-F238E27FC236}">
              <a16:creationId xmlns:a16="http://schemas.microsoft.com/office/drawing/2014/main" id="{00000000-0008-0000-0200-0000E2010000}"/>
            </a:ext>
          </a:extLst>
        </xdr:cNvPr>
        <xdr:cNvSpPr txBox="1"/>
      </xdr:nvSpPr>
      <xdr:spPr>
        <a:xfrm>
          <a:off x="7626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147845</xdr:rowOff>
    </xdr:from>
    <xdr:ext cx="469744" cy="259045"/>
    <xdr:sp macro="" textlink="">
      <xdr:nvSpPr>
        <xdr:cNvPr id="483" name="n_4aveValue【市民会館】&#10;一人当たり面積">
          <a:extLst>
            <a:ext uri="{FF2B5EF4-FFF2-40B4-BE49-F238E27FC236}">
              <a16:creationId xmlns:a16="http://schemas.microsoft.com/office/drawing/2014/main" id="{00000000-0008-0000-0200-0000E3010000}"/>
            </a:ext>
          </a:extLst>
        </xdr:cNvPr>
        <xdr:cNvSpPr txBox="1"/>
      </xdr:nvSpPr>
      <xdr:spPr>
        <a:xfrm>
          <a:off x="6737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154957</xdr:rowOff>
    </xdr:from>
    <xdr:ext cx="469744" cy="259045"/>
    <xdr:sp macro="" textlink="">
      <xdr:nvSpPr>
        <xdr:cNvPr id="484" name="n_1mainValue【市民会館】&#10;一人当たり面積">
          <a:extLst>
            <a:ext uri="{FF2B5EF4-FFF2-40B4-BE49-F238E27FC236}">
              <a16:creationId xmlns:a16="http://schemas.microsoft.com/office/drawing/2014/main" id="{00000000-0008-0000-0200-0000E4010000}"/>
            </a:ext>
          </a:extLst>
        </xdr:cNvPr>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152671</xdr:rowOff>
    </xdr:from>
    <xdr:ext cx="469744" cy="259045"/>
    <xdr:sp macro="" textlink="">
      <xdr:nvSpPr>
        <xdr:cNvPr id="485" name="n_2mainValue【市民会館】&#10;一人当たり面積">
          <a:extLst>
            <a:ext uri="{FF2B5EF4-FFF2-40B4-BE49-F238E27FC236}">
              <a16:creationId xmlns:a16="http://schemas.microsoft.com/office/drawing/2014/main" id="{00000000-0008-0000-0200-0000E5010000}"/>
            </a:ext>
          </a:extLst>
        </xdr:cNvPr>
        <xdr:cNvSpPr txBox="1"/>
      </xdr:nvSpPr>
      <xdr:spPr>
        <a:xfrm>
          <a:off x="8515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150385</xdr:rowOff>
    </xdr:from>
    <xdr:ext cx="469744" cy="259045"/>
    <xdr:sp macro="" textlink="">
      <xdr:nvSpPr>
        <xdr:cNvPr id="486" name="n_3mainValue【市民会館】&#10;一人当たり面積">
          <a:extLst>
            <a:ext uri="{FF2B5EF4-FFF2-40B4-BE49-F238E27FC236}">
              <a16:creationId xmlns:a16="http://schemas.microsoft.com/office/drawing/2014/main" id="{00000000-0008-0000-0200-0000E6010000}"/>
            </a:ext>
          </a:extLst>
        </xdr:cNvPr>
        <xdr:cNvSpPr txBox="1"/>
      </xdr:nvSpPr>
      <xdr:spPr>
        <a:xfrm>
          <a:off x="7626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145814</xdr:rowOff>
    </xdr:from>
    <xdr:ext cx="469744" cy="259045"/>
    <xdr:sp macro="" textlink="">
      <xdr:nvSpPr>
        <xdr:cNvPr id="487" name="n_4mainValue【市民会館】&#10;一人当たり面積">
          <a:extLst>
            <a:ext uri="{FF2B5EF4-FFF2-40B4-BE49-F238E27FC236}">
              <a16:creationId xmlns:a16="http://schemas.microsoft.com/office/drawing/2014/main" id="{00000000-0008-0000-0200-0000E7010000}"/>
            </a:ext>
          </a:extLst>
        </xdr:cNvPr>
        <xdr:cNvSpPr txBox="1"/>
      </xdr:nvSpPr>
      <xdr:spPr>
        <a:xfrm>
          <a:off x="6737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2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00000000-0008-0000-0200-000012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2" name="【保健センター・保健所】&#10;有形固定資産減価償却率最大値テキスト">
          <a:extLst>
            <a:ext uri="{FF2B5EF4-FFF2-40B4-BE49-F238E27FC236}">
              <a16:creationId xmlns:a16="http://schemas.microsoft.com/office/drawing/2014/main" id="{00000000-0008-0000-0200-000014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200-000016020000}"/>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0000000-0008-0000-0200-000022020000}"/>
            </a:ext>
          </a:extLst>
        </xdr:cNvPr>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159838</xdr:rowOff>
    </xdr:from>
    <xdr:to>
      <xdr:col>81</xdr:col>
      <xdr:colOff>101600</xdr:colOff>
      <xdr:row>59</xdr:row>
      <xdr:rowOff>89988</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5430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39188</xdr:rowOff>
    </xdr:from>
    <xdr:to>
      <xdr:col>85</xdr:col>
      <xdr:colOff>127000</xdr:colOff>
      <xdr:row>59</xdr:row>
      <xdr:rowOff>114300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5481300" y="1015473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39188</xdr:rowOff>
    </xdr:from>
    <xdr:to>
      <xdr:col>81</xdr:col>
      <xdr:colOff>50800</xdr:colOff>
      <xdr:row>59</xdr:row>
      <xdr:rowOff>57150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14592300" y="101547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148409</xdr:rowOff>
    </xdr:from>
    <xdr:to>
      <xdr:col>72</xdr:col>
      <xdr:colOff>38100</xdr:colOff>
      <xdr:row>59</xdr:row>
      <xdr:rowOff>78559</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3652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57150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3703300" y="101433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122283</xdr:rowOff>
    </xdr:from>
    <xdr:to>
      <xdr:col>67</xdr:col>
      <xdr:colOff>101600</xdr:colOff>
      <xdr:row>59</xdr:row>
      <xdr:rowOff>52433</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2763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1633</xdr:rowOff>
    </xdr:from>
    <xdr:to>
      <xdr:col>71</xdr:col>
      <xdr:colOff>177800</xdr:colOff>
      <xdr:row>59</xdr:row>
      <xdr:rowOff>27759</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814300" y="101171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106515</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5266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95086</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3500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68960</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2611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2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200-000049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200-00004B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200-00004D020000}"/>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1272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8605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122936</xdr:rowOff>
    </xdr:from>
    <xdr:to>
      <xdr:col>116</xdr:col>
      <xdr:colOff>114300</xdr:colOff>
      <xdr:row>63</xdr:row>
      <xdr:rowOff>53086</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2110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145813</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200-000059020000}"/>
            </a:ext>
          </a:extLst>
        </xdr:cNvPr>
        <xdr:cNvSpPr txBox="1"/>
      </xdr:nvSpPr>
      <xdr:spPr>
        <a:xfrm>
          <a:off x="22199600" y="106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21272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xdr:rowOff>
    </xdr:from>
    <xdr:to>
      <xdr:col>116</xdr:col>
      <xdr:colOff>63500</xdr:colOff>
      <xdr:row>63</xdr:row>
      <xdr:rowOff>2286</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21323300" y="10803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122936</xdr:rowOff>
    </xdr:from>
    <xdr:to>
      <xdr:col>107</xdr:col>
      <xdr:colOff>101600</xdr:colOff>
      <xdr:row>63</xdr:row>
      <xdr:rowOff>53086</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2038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2286</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0434300" y="1080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122936</xdr:rowOff>
    </xdr:from>
    <xdr:to>
      <xdr:col>102</xdr:col>
      <xdr:colOff>165100</xdr:colOff>
      <xdr:row>63</xdr:row>
      <xdr:rowOff>53086</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9494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xdr:rowOff>
    </xdr:from>
    <xdr:to>
      <xdr:col>107</xdr:col>
      <xdr:colOff>50800</xdr:colOff>
      <xdr:row>63</xdr:row>
      <xdr:rowOff>2286</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9545300" y="1080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122936</xdr:rowOff>
    </xdr:from>
    <xdr:to>
      <xdr:col>98</xdr:col>
      <xdr:colOff>38100</xdr:colOff>
      <xdr:row>63</xdr:row>
      <xdr:rowOff>53086</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8605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xdr:rowOff>
    </xdr:from>
    <xdr:to>
      <xdr:col>102</xdr:col>
      <xdr:colOff>114300</xdr:colOff>
      <xdr:row>63</xdr:row>
      <xdr:rowOff>2286</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656300" y="1080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46753</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210757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0199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19310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51325</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8421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44213</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21075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0199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44213</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19310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44213</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8421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2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2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200-000086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200-00008802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200-000094020000}"/>
            </a:ext>
          </a:extLst>
        </xdr:cNvPr>
        <xdr:cNvSpPr txBox="1"/>
      </xdr:nvSpPr>
      <xdr:spPr>
        <a:xfrm>
          <a:off x="16357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121376</xdr:rowOff>
    </xdr:from>
    <xdr:to>
      <xdr:col>85</xdr:col>
      <xdr:colOff>127000</xdr:colOff>
      <xdr:row>81</xdr:row>
      <xdr:rowOff>544</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5481300" y="1383737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26488</xdr:rowOff>
    </xdr:from>
    <xdr:to>
      <xdr:col>76</xdr:col>
      <xdr:colOff>165100</xdr:colOff>
      <xdr:row>80</xdr:row>
      <xdr:rowOff>128088</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4541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77288</xdr:rowOff>
    </xdr:from>
    <xdr:to>
      <xdr:col>81</xdr:col>
      <xdr:colOff>50800</xdr:colOff>
      <xdr:row>80</xdr:row>
      <xdr:rowOff>121376</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4592300" y="137932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6894</xdr:rowOff>
    </xdr:from>
    <xdr:to>
      <xdr:col>72</xdr:col>
      <xdr:colOff>38100</xdr:colOff>
      <xdr:row>80</xdr:row>
      <xdr:rowOff>108494</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3652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57694</xdr:rowOff>
    </xdr:from>
    <xdr:to>
      <xdr:col>76</xdr:col>
      <xdr:colOff>114300</xdr:colOff>
      <xdr:row>80</xdr:row>
      <xdr:rowOff>77288</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3703300" y="137736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132624</xdr:rowOff>
    </xdr:from>
    <xdr:to>
      <xdr:col>67</xdr:col>
      <xdr:colOff>101600</xdr:colOff>
      <xdr:row>80</xdr:row>
      <xdr:rowOff>62774</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2763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11974</xdr:rowOff>
    </xdr:from>
    <xdr:to>
      <xdr:col>71</xdr:col>
      <xdr:colOff>177800</xdr:colOff>
      <xdr:row>80</xdr:row>
      <xdr:rowOff>57694</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814300" y="13727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200-00009D02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200-00009E020000}"/>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200-00009F02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200-0000A0020000}"/>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17253</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200-0000A1020000}"/>
            </a:ext>
          </a:extLst>
        </xdr:cNvPr>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200-0000A2020000}"/>
            </a:ext>
          </a:extLst>
        </xdr:cNvPr>
        <xdr:cNvSpPr txBox="1"/>
      </xdr:nvSpPr>
      <xdr:spPr>
        <a:xfrm>
          <a:off x="14389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125021</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200-0000A3020000}"/>
            </a:ext>
          </a:extLst>
        </xdr:cNvPr>
        <xdr:cNvSpPr txBox="1"/>
      </xdr:nvSpPr>
      <xdr:spPr>
        <a:xfrm>
          <a:off x="13500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79301</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200-0000A4020000}"/>
            </a:ext>
          </a:extLst>
        </xdr:cNvPr>
        <xdr:cNvSpPr txBox="1"/>
      </xdr:nvSpPr>
      <xdr:spPr>
        <a:xfrm>
          <a:off x="126117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2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200-0000BB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200-0000BD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200-0000BF020000}"/>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715" name="【消防施設】&#10;一人当たり面積該当値テキスト">
          <a:extLst>
            <a:ext uri="{FF2B5EF4-FFF2-40B4-BE49-F238E27FC236}">
              <a16:creationId xmlns:a16="http://schemas.microsoft.com/office/drawing/2014/main" id="{00000000-0008-0000-0200-0000CB020000}"/>
            </a:ext>
          </a:extLst>
        </xdr:cNvPr>
        <xdr:cNvSpPr txBox="1"/>
      </xdr:nvSpPr>
      <xdr:spPr>
        <a:xfrm>
          <a:off x="22199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127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47244</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21323300" y="1444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47244</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0434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42672</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9545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24" name="n_1aveValue【消防施設】&#10;一人当たり面積">
          <a:extLst>
            <a:ext uri="{FF2B5EF4-FFF2-40B4-BE49-F238E27FC236}">
              <a16:creationId xmlns:a16="http://schemas.microsoft.com/office/drawing/2014/main" id="{00000000-0008-0000-0200-0000D402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25" name="n_2aveValue【消防施設】&#10;一人当たり面積">
          <a:extLst>
            <a:ext uri="{FF2B5EF4-FFF2-40B4-BE49-F238E27FC236}">
              <a16:creationId xmlns:a16="http://schemas.microsoft.com/office/drawing/2014/main" id="{00000000-0008-0000-0200-0000D5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26" name="n_3aveValue【消防施設】&#10;一人当たり面積">
          <a:extLst>
            <a:ext uri="{FF2B5EF4-FFF2-40B4-BE49-F238E27FC236}">
              <a16:creationId xmlns:a16="http://schemas.microsoft.com/office/drawing/2014/main" id="{00000000-0008-0000-0200-0000D6020000}"/>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27" name="n_4aveValue【消防施設】&#10;一人当たり面積">
          <a:extLst>
            <a:ext uri="{FF2B5EF4-FFF2-40B4-BE49-F238E27FC236}">
              <a16:creationId xmlns:a16="http://schemas.microsoft.com/office/drawing/2014/main" id="{00000000-0008-0000-0200-0000D702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89171</xdr:rowOff>
    </xdr:from>
    <xdr:ext cx="469744" cy="259045"/>
    <xdr:sp macro="" textlink="">
      <xdr:nvSpPr>
        <xdr:cNvPr id="728" name="n_1mainValue【消防施設】&#10;一人当たり面積">
          <a:extLst>
            <a:ext uri="{FF2B5EF4-FFF2-40B4-BE49-F238E27FC236}">
              <a16:creationId xmlns:a16="http://schemas.microsoft.com/office/drawing/2014/main" id="{00000000-0008-0000-0200-0000D8020000}"/>
            </a:ext>
          </a:extLst>
        </xdr:cNvPr>
        <xdr:cNvSpPr txBox="1"/>
      </xdr:nvSpPr>
      <xdr:spPr>
        <a:xfrm>
          <a:off x="210757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84599</xdr:rowOff>
    </xdr:from>
    <xdr:ext cx="469744" cy="259045"/>
    <xdr:sp macro="" textlink="">
      <xdr:nvSpPr>
        <xdr:cNvPr id="729" name="n_2mainValue【消防施設】&#10;一人当たり面積">
          <a:extLst>
            <a:ext uri="{FF2B5EF4-FFF2-40B4-BE49-F238E27FC236}">
              <a16:creationId xmlns:a16="http://schemas.microsoft.com/office/drawing/2014/main" id="{00000000-0008-0000-0200-0000D9020000}"/>
            </a:ext>
          </a:extLst>
        </xdr:cNvPr>
        <xdr:cNvSpPr txBox="1"/>
      </xdr:nvSpPr>
      <xdr:spPr>
        <a:xfrm>
          <a:off x="20199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0" name="n_3mainValue【消防施設】&#10;一人当たり面積">
          <a:extLst>
            <a:ext uri="{FF2B5EF4-FFF2-40B4-BE49-F238E27FC236}">
              <a16:creationId xmlns:a16="http://schemas.microsoft.com/office/drawing/2014/main" id="{00000000-0008-0000-0200-0000DA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mainValue【消防施設】&#10;一人当たり面積">
          <a:extLst>
            <a:ext uri="{FF2B5EF4-FFF2-40B4-BE49-F238E27FC236}">
              <a16:creationId xmlns:a16="http://schemas.microsoft.com/office/drawing/2014/main" id="{00000000-0008-0000-0200-0000DB020000}"/>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00000000-0008-0000-0200-0000F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58" name="【庁舎】&#10;有形固定資産減価償却率最小値テキスト">
          <a:extLst>
            <a:ext uri="{FF2B5EF4-FFF2-40B4-BE49-F238E27FC236}">
              <a16:creationId xmlns:a16="http://schemas.microsoft.com/office/drawing/2014/main" id="{00000000-0008-0000-0200-0000F602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0" name="【庁舎】&#10;有形固定資産減価償却率最大値テキスト">
          <a:extLst>
            <a:ext uri="{FF2B5EF4-FFF2-40B4-BE49-F238E27FC236}">
              <a16:creationId xmlns:a16="http://schemas.microsoft.com/office/drawing/2014/main" id="{00000000-0008-0000-0200-0000F802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62" name="【庁舎】&#10;有形固定資産減価償却率平均値テキスト">
          <a:extLst>
            <a:ext uri="{FF2B5EF4-FFF2-40B4-BE49-F238E27FC236}">
              <a16:creationId xmlns:a16="http://schemas.microsoft.com/office/drawing/2014/main" id="{00000000-0008-0000-0200-0000FA020000}"/>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167458</xdr:rowOff>
    </xdr:from>
    <xdr:to>
      <xdr:col>85</xdr:col>
      <xdr:colOff>177800</xdr:colOff>
      <xdr:row>108</xdr:row>
      <xdr:rowOff>97608</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6268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82385</xdr:rowOff>
    </xdr:from>
    <xdr:ext cx="405111" cy="259045"/>
    <xdr:sp macro="" textlink="">
      <xdr:nvSpPr>
        <xdr:cNvPr id="774" name="【庁舎】&#10;有形固定資産減価償却率該当値テキスト">
          <a:extLst>
            <a:ext uri="{FF2B5EF4-FFF2-40B4-BE49-F238E27FC236}">
              <a16:creationId xmlns:a16="http://schemas.microsoft.com/office/drawing/2014/main" id="{00000000-0008-0000-0200-000006030000}"/>
            </a:ext>
          </a:extLst>
        </xdr:cNvPr>
        <xdr:cNvSpPr txBox="1"/>
      </xdr:nvSpPr>
      <xdr:spPr>
        <a:xfrm>
          <a:off x="16357600" y="18427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160927</xdr:rowOff>
    </xdr:from>
    <xdr:to>
      <xdr:col>81</xdr:col>
      <xdr:colOff>101600</xdr:colOff>
      <xdr:row>108</xdr:row>
      <xdr:rowOff>91077</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543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40277</xdr:rowOff>
    </xdr:from>
    <xdr:to>
      <xdr:col>85</xdr:col>
      <xdr:colOff>127000</xdr:colOff>
      <xdr:row>108</xdr:row>
      <xdr:rowOff>46808</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5481300" y="185568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159294</xdr:rowOff>
    </xdr:from>
    <xdr:to>
      <xdr:col>76</xdr:col>
      <xdr:colOff>165100</xdr:colOff>
      <xdr:row>108</xdr:row>
      <xdr:rowOff>89444</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4541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38644</xdr:rowOff>
    </xdr:from>
    <xdr:to>
      <xdr:col>81</xdr:col>
      <xdr:colOff>50800</xdr:colOff>
      <xdr:row>108</xdr:row>
      <xdr:rowOff>40277</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4592300" y="185552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365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38644</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3703300" y="185470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147864</xdr:rowOff>
    </xdr:from>
    <xdr:to>
      <xdr:col>67</xdr:col>
      <xdr:colOff>101600</xdr:colOff>
      <xdr:row>108</xdr:row>
      <xdr:rowOff>78014</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276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27214</xdr:rowOff>
    </xdr:from>
    <xdr:to>
      <xdr:col>71</xdr:col>
      <xdr:colOff>177800</xdr:colOff>
      <xdr:row>108</xdr:row>
      <xdr:rowOff>30480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814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783" name="n_1aveValue【庁舎】&#10;有形固定資産減価償却率">
          <a:extLst>
            <a:ext uri="{FF2B5EF4-FFF2-40B4-BE49-F238E27FC236}">
              <a16:creationId xmlns:a16="http://schemas.microsoft.com/office/drawing/2014/main" id="{00000000-0008-0000-0200-00000F030000}"/>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4" name="n_2aveValue【庁舎】&#10;有形固定資産減価償却率">
          <a:extLst>
            <a:ext uri="{FF2B5EF4-FFF2-40B4-BE49-F238E27FC236}">
              <a16:creationId xmlns:a16="http://schemas.microsoft.com/office/drawing/2014/main" id="{00000000-0008-0000-0200-000010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785" name="n_3aveValue【庁舎】&#10;有形固定資産減価償却率">
          <a:extLst>
            <a:ext uri="{FF2B5EF4-FFF2-40B4-BE49-F238E27FC236}">
              <a16:creationId xmlns:a16="http://schemas.microsoft.com/office/drawing/2014/main" id="{00000000-0008-0000-0200-00001103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86" name="n_4aveValue【庁舎】&#10;有形固定資産減価償却率">
          <a:extLst>
            <a:ext uri="{FF2B5EF4-FFF2-40B4-BE49-F238E27FC236}">
              <a16:creationId xmlns:a16="http://schemas.microsoft.com/office/drawing/2014/main" id="{00000000-0008-0000-0200-00001203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82204</xdr:rowOff>
    </xdr:from>
    <xdr:ext cx="405111" cy="259045"/>
    <xdr:sp macro="" textlink="">
      <xdr:nvSpPr>
        <xdr:cNvPr id="787" name="n_1mainValue【庁舎】&#10;有形固定資産減価償却率">
          <a:extLst>
            <a:ext uri="{FF2B5EF4-FFF2-40B4-BE49-F238E27FC236}">
              <a16:creationId xmlns:a16="http://schemas.microsoft.com/office/drawing/2014/main" id="{00000000-0008-0000-0200-000013030000}"/>
            </a:ext>
          </a:extLst>
        </xdr:cNvPr>
        <xdr:cNvSpPr txBox="1"/>
      </xdr:nvSpPr>
      <xdr:spPr>
        <a:xfrm>
          <a:off x="152660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80571</xdr:rowOff>
    </xdr:from>
    <xdr:ext cx="405111" cy="259045"/>
    <xdr:sp macro="" textlink="">
      <xdr:nvSpPr>
        <xdr:cNvPr id="788" name="n_2mainValue【庁舎】&#10;有形固定資産減価償却率">
          <a:extLst>
            <a:ext uri="{FF2B5EF4-FFF2-40B4-BE49-F238E27FC236}">
              <a16:creationId xmlns:a16="http://schemas.microsoft.com/office/drawing/2014/main" id="{00000000-0008-0000-0200-000014030000}"/>
            </a:ext>
          </a:extLst>
        </xdr:cNvPr>
        <xdr:cNvSpPr txBox="1"/>
      </xdr:nvSpPr>
      <xdr:spPr>
        <a:xfrm>
          <a:off x="143897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789" name="n_3mainValue【庁舎】&#10;有形固定資産減価償却率">
          <a:extLst>
            <a:ext uri="{FF2B5EF4-FFF2-40B4-BE49-F238E27FC236}">
              <a16:creationId xmlns:a16="http://schemas.microsoft.com/office/drawing/2014/main" id="{00000000-0008-0000-0200-000015030000}"/>
            </a:ext>
          </a:extLst>
        </xdr:cNvPr>
        <xdr:cNvSpPr txBox="1"/>
      </xdr:nvSpPr>
      <xdr:spPr>
        <a:xfrm>
          <a:off x="13500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69141</xdr:rowOff>
    </xdr:from>
    <xdr:ext cx="405111" cy="259045"/>
    <xdr:sp macro="" textlink="">
      <xdr:nvSpPr>
        <xdr:cNvPr id="790" name="n_4mainValue【庁舎】&#10;有形固定資産減価償却率">
          <a:extLst>
            <a:ext uri="{FF2B5EF4-FFF2-40B4-BE49-F238E27FC236}">
              <a16:creationId xmlns:a16="http://schemas.microsoft.com/office/drawing/2014/main" id="{00000000-0008-0000-0200-000016030000}"/>
            </a:ext>
          </a:extLst>
        </xdr:cNvPr>
        <xdr:cNvSpPr txBox="1"/>
      </xdr:nvSpPr>
      <xdr:spPr>
        <a:xfrm>
          <a:off x="12611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2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7" name="【庁舎】&#10;一人当たり面積最小値テキスト">
          <a:extLst>
            <a:ext uri="{FF2B5EF4-FFF2-40B4-BE49-F238E27FC236}">
              <a16:creationId xmlns:a16="http://schemas.microsoft.com/office/drawing/2014/main" id="{00000000-0008-0000-0200-000031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19" name="【庁舎】&#10;一人当たり面積最大値テキスト">
          <a:extLst>
            <a:ext uri="{FF2B5EF4-FFF2-40B4-BE49-F238E27FC236}">
              <a16:creationId xmlns:a16="http://schemas.microsoft.com/office/drawing/2014/main" id="{00000000-0008-0000-0200-000033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21" name="【庁舎】&#10;一人当たり面積平均値テキスト">
          <a:extLst>
            <a:ext uri="{FF2B5EF4-FFF2-40B4-BE49-F238E27FC236}">
              <a16:creationId xmlns:a16="http://schemas.microsoft.com/office/drawing/2014/main" id="{00000000-0008-0000-0200-00003503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127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2038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9494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8605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22110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64243</xdr:rowOff>
    </xdr:from>
    <xdr:ext cx="469744" cy="259045"/>
    <xdr:sp macro="" textlink="">
      <xdr:nvSpPr>
        <xdr:cNvPr id="833" name="【庁舎】&#10;一人当たり面積該当値テキスト">
          <a:extLst>
            <a:ext uri="{FF2B5EF4-FFF2-40B4-BE49-F238E27FC236}">
              <a16:creationId xmlns:a16="http://schemas.microsoft.com/office/drawing/2014/main" id="{00000000-0008-0000-0200-000041030000}"/>
            </a:ext>
          </a:extLst>
        </xdr:cNvPr>
        <xdr:cNvSpPr txBox="1"/>
      </xdr:nvSpPr>
      <xdr:spPr>
        <a:xfrm>
          <a:off x="22199600" y="1806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85816</xdr:rowOff>
    </xdr:from>
    <xdr:to>
      <xdr:col>112</xdr:col>
      <xdr:colOff>38100</xdr:colOff>
      <xdr:row>106</xdr:row>
      <xdr:rowOff>15966</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127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136616</xdr:rowOff>
    </xdr:from>
    <xdr:to>
      <xdr:col>116</xdr:col>
      <xdr:colOff>63500</xdr:colOff>
      <xdr:row>105</xdr:row>
      <xdr:rowOff>136616</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21323300" y="18138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136616</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20434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76019</xdr:rowOff>
    </xdr:from>
    <xdr:to>
      <xdr:col>102</xdr:col>
      <xdr:colOff>165100</xdr:colOff>
      <xdr:row>106</xdr:row>
      <xdr:rowOff>6169</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9494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126819</xdr:rowOff>
    </xdr:from>
    <xdr:to>
      <xdr:col>107</xdr:col>
      <xdr:colOff>50800</xdr:colOff>
      <xdr:row>105</xdr:row>
      <xdr:rowOff>133350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9545300" y="181290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72752</xdr:rowOff>
    </xdr:from>
    <xdr:to>
      <xdr:col>98</xdr:col>
      <xdr:colOff>38100</xdr:colOff>
      <xdr:row>106</xdr:row>
      <xdr:rowOff>2902</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8605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123552</xdr:rowOff>
    </xdr:from>
    <xdr:to>
      <xdr:col>102</xdr:col>
      <xdr:colOff>114300</xdr:colOff>
      <xdr:row>105</xdr:row>
      <xdr:rowOff>126819</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8656300" y="181258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83111</xdr:rowOff>
    </xdr:from>
    <xdr:ext cx="469744" cy="259045"/>
    <xdr:sp macro="" textlink="">
      <xdr:nvSpPr>
        <xdr:cNvPr id="842" name="n_1aveValue【庁舎】&#10;一人当たり面積">
          <a:extLst>
            <a:ext uri="{FF2B5EF4-FFF2-40B4-BE49-F238E27FC236}">
              <a16:creationId xmlns:a16="http://schemas.microsoft.com/office/drawing/2014/main" id="{00000000-0008-0000-0200-00004A030000}"/>
            </a:ext>
          </a:extLst>
        </xdr:cNvPr>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843" name="n_2aveValue【庁舎】&#10;一人当たり面積">
          <a:extLst>
            <a:ext uri="{FF2B5EF4-FFF2-40B4-BE49-F238E27FC236}">
              <a16:creationId xmlns:a16="http://schemas.microsoft.com/office/drawing/2014/main" id="{00000000-0008-0000-0200-00004B030000}"/>
            </a:ext>
          </a:extLst>
        </xdr:cNvPr>
        <xdr:cNvSpPr txBox="1"/>
      </xdr:nvSpPr>
      <xdr:spPr>
        <a:xfrm>
          <a:off x="20199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92908</xdr:rowOff>
    </xdr:from>
    <xdr:ext cx="469744" cy="259045"/>
    <xdr:sp macro="" textlink="">
      <xdr:nvSpPr>
        <xdr:cNvPr id="844" name="n_3aveValue【庁舎】&#10;一人当たり面積">
          <a:extLst>
            <a:ext uri="{FF2B5EF4-FFF2-40B4-BE49-F238E27FC236}">
              <a16:creationId xmlns:a16="http://schemas.microsoft.com/office/drawing/2014/main" id="{00000000-0008-0000-0200-00004C030000}"/>
            </a:ext>
          </a:extLst>
        </xdr:cNvPr>
        <xdr:cNvSpPr txBox="1"/>
      </xdr:nvSpPr>
      <xdr:spPr>
        <a:xfrm>
          <a:off x="19310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105971</xdr:rowOff>
    </xdr:from>
    <xdr:ext cx="469744" cy="259045"/>
    <xdr:sp macro="" textlink="">
      <xdr:nvSpPr>
        <xdr:cNvPr id="845" name="n_4aveValue【庁舎】&#10;一人当たり面積">
          <a:extLst>
            <a:ext uri="{FF2B5EF4-FFF2-40B4-BE49-F238E27FC236}">
              <a16:creationId xmlns:a16="http://schemas.microsoft.com/office/drawing/2014/main" id="{00000000-0008-0000-0200-00004D030000}"/>
            </a:ext>
          </a:extLst>
        </xdr:cNvPr>
        <xdr:cNvSpPr txBox="1"/>
      </xdr:nvSpPr>
      <xdr:spPr>
        <a:xfrm>
          <a:off x="18421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7093</xdr:rowOff>
    </xdr:from>
    <xdr:ext cx="469744" cy="259045"/>
    <xdr:sp macro="" textlink="">
      <xdr:nvSpPr>
        <xdr:cNvPr id="846" name="n_1mainValue【庁舎】&#10;一人当たり面積">
          <a:extLst>
            <a:ext uri="{FF2B5EF4-FFF2-40B4-BE49-F238E27FC236}">
              <a16:creationId xmlns:a16="http://schemas.microsoft.com/office/drawing/2014/main" id="{00000000-0008-0000-0200-00004E030000}"/>
            </a:ext>
          </a:extLst>
        </xdr:cNvPr>
        <xdr:cNvSpPr txBox="1"/>
      </xdr:nvSpPr>
      <xdr:spPr>
        <a:xfrm>
          <a:off x="21075727"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47" name="n_2mainValue【庁舎】&#10;一人当たり面積">
          <a:extLst>
            <a:ext uri="{FF2B5EF4-FFF2-40B4-BE49-F238E27FC236}">
              <a16:creationId xmlns:a16="http://schemas.microsoft.com/office/drawing/2014/main" id="{00000000-0008-0000-0200-00004F030000}"/>
            </a:ext>
          </a:extLst>
        </xdr:cNvPr>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168746</xdr:rowOff>
    </xdr:from>
    <xdr:ext cx="469744" cy="259045"/>
    <xdr:sp macro="" textlink="">
      <xdr:nvSpPr>
        <xdr:cNvPr id="848" name="n_3mainValue【庁舎】&#10;一人当たり面積">
          <a:extLst>
            <a:ext uri="{FF2B5EF4-FFF2-40B4-BE49-F238E27FC236}">
              <a16:creationId xmlns:a16="http://schemas.microsoft.com/office/drawing/2014/main" id="{00000000-0008-0000-0200-000050030000}"/>
            </a:ext>
          </a:extLst>
        </xdr:cNvPr>
        <xdr:cNvSpPr txBox="1"/>
      </xdr:nvSpPr>
      <xdr:spPr>
        <a:xfrm>
          <a:off x="19310427" y="181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165479</xdr:rowOff>
    </xdr:from>
    <xdr:ext cx="469744" cy="259045"/>
    <xdr:sp macro="" textlink="">
      <xdr:nvSpPr>
        <xdr:cNvPr id="849" name="n_4mainValue【庁舎】&#10;一人当たり面積">
          <a:extLst>
            <a:ext uri="{FF2B5EF4-FFF2-40B4-BE49-F238E27FC236}">
              <a16:creationId xmlns:a16="http://schemas.microsoft.com/office/drawing/2014/main" id="{00000000-0008-0000-0200-000051030000}"/>
            </a:ext>
          </a:extLst>
        </xdr:cNvPr>
        <xdr:cNvSpPr txBox="1"/>
      </xdr:nvSpPr>
      <xdr:spPr>
        <a:xfrm>
          <a:off x="184214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減価償却率が特に高い施設は体育館、福祉施設、庁舎である。反対に減価償却率が特に低い施設は消防施設である。消防署は平成２０年建築であり、当市の公共施設の中では比較的新しい施設である。</a:t>
          </a:r>
          <a:endParaRPr lang="ja-JP" altLang="ja-JP" sz="1400">
            <a:effectLst/>
          </a:endParaRPr>
        </a:p>
        <a:p>
          <a:r>
            <a:rPr kumimoji="1" lang="ja-JP" altLang="ja-JP" sz="1100">
              <a:solidFill>
                <a:schemeClr val="dk1"/>
              </a:solidFill>
              <a:effectLst/>
              <a:latin typeface="+mn-lt"/>
              <a:ea typeface="+mn-ea"/>
              <a:cs typeface="+mn-cs"/>
            </a:rPr>
            <a:t>庁舎についてはメインの建物で築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年近く、新しいものでも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年経過しており、減価償却率が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ポイントを超えている。今後は瑞穂市新庁舎建設検討委員会を立ち上げ、協議していく予定である。</a:t>
          </a:r>
          <a:endParaRPr lang="ja-JP" altLang="ja-JP" sz="1400">
            <a:effectLst/>
          </a:endParaRPr>
        </a:p>
        <a:p>
          <a:r>
            <a:rPr kumimoji="1" lang="ja-JP" altLang="ja-JP" sz="1100">
              <a:solidFill>
                <a:schemeClr val="dk1"/>
              </a:solidFill>
              <a:effectLst/>
              <a:latin typeface="+mn-lt"/>
              <a:ea typeface="+mn-ea"/>
              <a:cs typeface="+mn-cs"/>
            </a:rPr>
            <a:t>市民会館に分類している総合センターについては築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年近いが、毎年部分的に改修を実施し計画的に維持管理を行っている。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年程度同水準となっているが、令和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年度は住民税所得割、法人税割等の減による基準財政収入額の減に加え、社会福祉費や消防費の増による基準財政需要額の増により数値が減少している。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次総合計画では最終年度（令和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年度）の目標値を</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としており、今後も引き続き財政基盤の強化に努めていく。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41</xdr:row>
      <xdr:rowOff>35983</xdr:rowOff>
    </xdr:to>
    <xdr:cxnSp macro="">
      <xdr:nvCxnSpPr>
        <xdr:cNvPr id="69" name="直線コネクタ 68"/>
        <xdr:cNvCxnSpPr/>
      </xdr:nvCxnSpPr>
      <xdr:spPr>
        <a:xfrm>
          <a:off x="4114800" y="70051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74" name="テキスト ボックス 73"/>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35983</xdr:rowOff>
    </xdr:to>
    <xdr:cxnSp macro="">
      <xdr:nvCxnSpPr>
        <xdr:cNvPr id="78" name="直線コネクタ 77"/>
        <xdr:cNvCxnSpPr/>
      </xdr:nvCxnSpPr>
      <xdr:spPr>
        <a:xfrm flipV="1">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分子である人件費、扶助費等の経常経費は増加しているが、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分母となる経常一般財源が</a:t>
          </a:r>
          <a:r>
            <a:rPr kumimoji="1" lang="ja-JP" altLang="en-US" sz="1300">
              <a:latin typeface="ＭＳ Ｐゴシック" panose="020B0600070205080204" pitchFamily="50" charset="-128"/>
              <a:ea typeface="ＭＳ Ｐゴシック" panose="020B0600070205080204" pitchFamily="50" charset="-128"/>
            </a:rPr>
            <a:t>普通交付税の大幅増や地方消費税交付金の増により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億程度増加となり、比率の改善がみられる。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公債費が他団体と比較して少ないこともあり、類似団体内の順位も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が、今後大型事業を控えており、公債費の増加、数値の悪化が見込まれるため、事務事業の見直し等を進めることにより経常経費の削減に取り組んでいく。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62</xdr:row>
      <xdr:rowOff>92710</xdr:rowOff>
    </xdr:to>
    <xdr:cxnSp macro="">
      <xdr:nvCxnSpPr>
        <xdr:cNvPr id="130" name="直線コネクタ 129"/>
        <xdr:cNvCxnSpPr/>
      </xdr:nvCxnSpPr>
      <xdr:spPr>
        <a:xfrm flipV="1">
          <a:off x="4114800" y="10404094"/>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51562</xdr:rowOff>
    </xdr:to>
    <xdr:cxnSp macro="">
      <xdr:nvCxnSpPr>
        <xdr:cNvPr id="133" name="直線コネクタ 132"/>
        <xdr:cNvCxnSpPr/>
      </xdr:nvCxnSpPr>
      <xdr:spPr>
        <a:xfrm flipV="1">
          <a:off x="3225800" y="1072261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35" name="テキスト ボックス 134"/>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51562</xdr:rowOff>
    </xdr:to>
    <xdr:cxnSp macro="">
      <xdr:nvCxnSpPr>
        <xdr:cNvPr id="136" name="直線コネクタ 135"/>
        <xdr:cNvCxnSpPr/>
      </xdr:nvCxnSpPr>
      <xdr:spPr>
        <a:xfrm>
          <a:off x="2336800" y="1082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38" name="テキスト ボックス 137"/>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63</xdr:row>
      <xdr:rowOff>99822</xdr:rowOff>
    </xdr:to>
    <xdr:cxnSp macro="">
      <xdr:nvCxnSpPr>
        <xdr:cNvPr id="139" name="直線コネクタ 138"/>
        <xdr:cNvCxnSpPr/>
      </xdr:nvCxnSpPr>
      <xdr:spPr>
        <a:xfrm flipV="1">
          <a:off x="1447800" y="1082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41" name="テキスト ボックス 140"/>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43" name="テキスト ボックス 142"/>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66294</xdr:rowOff>
    </xdr:from>
    <xdr:to>
      <xdr:col>23</xdr:col>
      <xdr:colOff>184150</xdr:colOff>
      <xdr:row>60</xdr:row>
      <xdr:rowOff>167894</xdr:rowOff>
    </xdr:to>
    <xdr:sp macro="" textlink="">
      <xdr:nvSpPr>
        <xdr:cNvPr id="149" name="楕円 148"/>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159021</xdr:rowOff>
    </xdr:from>
    <xdr:ext cx="762000" cy="259045"/>
    <xdr:sp macro="" textlink="">
      <xdr:nvSpPr>
        <xdr:cNvPr id="150" name="財政構造の弾力性該当値テキスト"/>
        <xdr:cNvSpPr txBox="1"/>
      </xdr:nvSpPr>
      <xdr:spPr>
        <a:xfrm>
          <a:off x="5041900" y="1027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1" name="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2" name="テキスト ボックス 151"/>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3" name="楕円 152"/>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4" name="テキスト ボックス 153"/>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5" name="楕円 154"/>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56" name="テキスト ボックス 155"/>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7" name="楕円 156"/>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160799</xdr:rowOff>
    </xdr:from>
    <xdr:ext cx="762000" cy="259045"/>
    <xdr:sp macro="" textlink="">
      <xdr:nvSpPr>
        <xdr:cNvPr id="158" name="テキスト ボックス 157"/>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類似団体平均に比べ低く推移しているが、定員管理計画により職員数を今後も増員していくことにしており、人件費のさらなる増が見込まれる。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また、築３０年を超えた施設の維持管理に今後も費用が増幅していくことが見込まれるため、施設の維持管理コストについても見直しを行い、コストの低減を図っていく。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8772</xdr:rowOff>
    </xdr:from>
    <xdr:to>
      <xdr:col>23</xdr:col>
      <xdr:colOff>133350</xdr:colOff>
      <xdr:row>82</xdr:row>
      <xdr:rowOff>102510</xdr:rowOff>
    </xdr:to>
    <xdr:cxnSp macro="">
      <xdr:nvCxnSpPr>
        <xdr:cNvPr id="195" name="直線コネクタ 194"/>
        <xdr:cNvCxnSpPr/>
      </xdr:nvCxnSpPr>
      <xdr:spPr>
        <a:xfrm>
          <a:off x="4114800" y="14067672"/>
          <a:ext cx="838200" cy="9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90974</xdr:rowOff>
    </xdr:from>
    <xdr:to>
      <xdr:col>19</xdr:col>
      <xdr:colOff>133350</xdr:colOff>
      <xdr:row>82</xdr:row>
      <xdr:rowOff>8772</xdr:rowOff>
    </xdr:to>
    <xdr:cxnSp macro="">
      <xdr:nvCxnSpPr>
        <xdr:cNvPr id="198" name="直線コネクタ 197"/>
        <xdr:cNvCxnSpPr/>
      </xdr:nvCxnSpPr>
      <xdr:spPr>
        <a:xfrm>
          <a:off x="3225800" y="13978424"/>
          <a:ext cx="889000" cy="8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103098</xdr:rowOff>
    </xdr:from>
    <xdr:ext cx="736600" cy="259045"/>
    <xdr:sp macro="" textlink="">
      <xdr:nvSpPr>
        <xdr:cNvPr id="200" name="テキスト ボックス 199"/>
        <xdr:cNvSpPr txBox="1"/>
      </xdr:nvSpPr>
      <xdr:spPr>
        <a:xfrm>
          <a:off x="3733800" y="143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90974</xdr:rowOff>
    </xdr:from>
    <xdr:to>
      <xdr:col>15</xdr:col>
      <xdr:colOff>82550</xdr:colOff>
      <xdr:row>82</xdr:row>
      <xdr:rowOff>22870</xdr:rowOff>
    </xdr:to>
    <xdr:cxnSp macro="">
      <xdr:nvCxnSpPr>
        <xdr:cNvPr id="201" name="直線コネクタ 200"/>
        <xdr:cNvCxnSpPr/>
      </xdr:nvCxnSpPr>
      <xdr:spPr>
        <a:xfrm flipV="1">
          <a:off x="2336800" y="13978424"/>
          <a:ext cx="889000" cy="10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161746</xdr:rowOff>
    </xdr:from>
    <xdr:ext cx="762000" cy="259045"/>
    <xdr:sp macro="" textlink="">
      <xdr:nvSpPr>
        <xdr:cNvPr id="203" name="テキスト ボックス 202"/>
        <xdr:cNvSpPr txBox="1"/>
      </xdr:nvSpPr>
      <xdr:spPr>
        <a:xfrm>
          <a:off x="2844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112300</xdr:rowOff>
    </xdr:from>
    <xdr:to>
      <xdr:col>11</xdr:col>
      <xdr:colOff>31750</xdr:colOff>
      <xdr:row>82</xdr:row>
      <xdr:rowOff>22870</xdr:rowOff>
    </xdr:to>
    <xdr:cxnSp macro="">
      <xdr:nvCxnSpPr>
        <xdr:cNvPr id="204" name="直線コネクタ 203"/>
        <xdr:cNvCxnSpPr/>
      </xdr:nvCxnSpPr>
      <xdr:spPr>
        <a:xfrm>
          <a:off x="1447800" y="13999750"/>
          <a:ext cx="889000" cy="8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121541</xdr:rowOff>
    </xdr:from>
    <xdr:ext cx="762000" cy="259045"/>
    <xdr:sp macro="" textlink="">
      <xdr:nvSpPr>
        <xdr:cNvPr id="206" name="テキスト ボックス 205"/>
        <xdr:cNvSpPr txBox="1"/>
      </xdr:nvSpPr>
      <xdr:spPr>
        <a:xfrm>
          <a:off x="1955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118415</xdr:rowOff>
    </xdr:from>
    <xdr:ext cx="762000" cy="259045"/>
    <xdr:sp macro="" textlink="">
      <xdr:nvSpPr>
        <xdr:cNvPr id="208" name="テキスト ボックス 207"/>
        <xdr:cNvSpPr txBox="1"/>
      </xdr:nvSpPr>
      <xdr:spPr>
        <a:xfrm>
          <a:off x="1066800" y="141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51710</xdr:rowOff>
    </xdr:from>
    <xdr:to>
      <xdr:col>23</xdr:col>
      <xdr:colOff>184150</xdr:colOff>
      <xdr:row>82</xdr:row>
      <xdr:rowOff>153310</xdr:rowOff>
    </xdr:to>
    <xdr:sp macro="" textlink="">
      <xdr:nvSpPr>
        <xdr:cNvPr id="214" name="楕円 213"/>
        <xdr:cNvSpPr/>
      </xdr:nvSpPr>
      <xdr:spPr>
        <a:xfrm>
          <a:off x="4902200" y="141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68237</xdr:rowOff>
    </xdr:from>
    <xdr:ext cx="762000" cy="259045"/>
    <xdr:sp macro="" textlink="">
      <xdr:nvSpPr>
        <xdr:cNvPr id="215" name="人件費・物件費等の状況該当値テキスト"/>
        <xdr:cNvSpPr txBox="1"/>
      </xdr:nvSpPr>
      <xdr:spPr>
        <a:xfrm>
          <a:off x="5041900" y="1395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129422</xdr:rowOff>
    </xdr:from>
    <xdr:to>
      <xdr:col>19</xdr:col>
      <xdr:colOff>184150</xdr:colOff>
      <xdr:row>82</xdr:row>
      <xdr:rowOff>59572</xdr:rowOff>
    </xdr:to>
    <xdr:sp macro="" textlink="">
      <xdr:nvSpPr>
        <xdr:cNvPr id="216" name="楕円 215"/>
        <xdr:cNvSpPr/>
      </xdr:nvSpPr>
      <xdr:spPr>
        <a:xfrm>
          <a:off x="4064000" y="140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69749</xdr:rowOff>
    </xdr:from>
    <xdr:ext cx="736600" cy="259045"/>
    <xdr:sp macro="" textlink="">
      <xdr:nvSpPr>
        <xdr:cNvPr id="217" name="テキスト ボックス 216"/>
        <xdr:cNvSpPr txBox="1"/>
      </xdr:nvSpPr>
      <xdr:spPr>
        <a:xfrm>
          <a:off x="3733800" y="1378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40174</xdr:rowOff>
    </xdr:from>
    <xdr:to>
      <xdr:col>15</xdr:col>
      <xdr:colOff>133350</xdr:colOff>
      <xdr:row>81</xdr:row>
      <xdr:rowOff>141774</xdr:rowOff>
    </xdr:to>
    <xdr:sp macro="" textlink="">
      <xdr:nvSpPr>
        <xdr:cNvPr id="218" name="楕円 217"/>
        <xdr:cNvSpPr/>
      </xdr:nvSpPr>
      <xdr:spPr>
        <a:xfrm>
          <a:off x="3175000" y="139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151951</xdr:rowOff>
    </xdr:from>
    <xdr:ext cx="762000" cy="259045"/>
    <xdr:sp macro="" textlink="">
      <xdr:nvSpPr>
        <xdr:cNvPr id="219" name="テキスト ボックス 218"/>
        <xdr:cNvSpPr txBox="1"/>
      </xdr:nvSpPr>
      <xdr:spPr>
        <a:xfrm>
          <a:off x="2844800" y="136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143520</xdr:rowOff>
    </xdr:from>
    <xdr:to>
      <xdr:col>11</xdr:col>
      <xdr:colOff>82550</xdr:colOff>
      <xdr:row>82</xdr:row>
      <xdr:rowOff>73670</xdr:rowOff>
    </xdr:to>
    <xdr:sp macro="" textlink="">
      <xdr:nvSpPr>
        <xdr:cNvPr id="220" name="楕円 219"/>
        <xdr:cNvSpPr/>
      </xdr:nvSpPr>
      <xdr:spPr>
        <a:xfrm>
          <a:off x="2286000" y="140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83847</xdr:rowOff>
    </xdr:from>
    <xdr:ext cx="762000" cy="259045"/>
    <xdr:sp macro="" textlink="">
      <xdr:nvSpPr>
        <xdr:cNvPr id="221" name="テキスト ボックス 220"/>
        <xdr:cNvSpPr txBox="1"/>
      </xdr:nvSpPr>
      <xdr:spPr>
        <a:xfrm>
          <a:off x="1955800" y="1379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61500</xdr:rowOff>
    </xdr:from>
    <xdr:to>
      <xdr:col>7</xdr:col>
      <xdr:colOff>31750</xdr:colOff>
      <xdr:row>81</xdr:row>
      <xdr:rowOff>163100</xdr:rowOff>
    </xdr:to>
    <xdr:sp macro="" textlink="">
      <xdr:nvSpPr>
        <xdr:cNvPr id="222" name="楕円 221"/>
        <xdr:cNvSpPr/>
      </xdr:nvSpPr>
      <xdr:spPr>
        <a:xfrm>
          <a:off x="1397000" y="139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1827</xdr:rowOff>
    </xdr:from>
    <xdr:ext cx="762000" cy="259045"/>
    <xdr:sp macro="" textlink="">
      <xdr:nvSpPr>
        <xdr:cNvPr id="223" name="テキスト ボックス 222"/>
        <xdr:cNvSpPr txBox="1"/>
      </xdr:nvSpPr>
      <xdr:spPr>
        <a:xfrm>
          <a:off x="1066800" y="1371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類似団体内、全国、県すべての平均より低い値である。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当市では経験加算の制度や復職時昇給などの制度を取り入れるのが遅かったことなどが要因と考えられる。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今後も人事院勧告を踏まえた適正化に努めていく。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9" name="直線コネクタ 258"/>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48986</xdr:rowOff>
    </xdr:to>
    <xdr:cxnSp macro="">
      <xdr:nvCxnSpPr>
        <xdr:cNvPr id="262" name="直線コネクタ 261"/>
        <xdr:cNvCxnSpPr/>
      </xdr:nvCxnSpPr>
      <xdr:spPr>
        <a:xfrm flipV="1">
          <a:off x="15290800" y="14363700"/>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4" name="テキスト ボックス 263"/>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85</xdr:row>
      <xdr:rowOff>48986</xdr:rowOff>
    </xdr:to>
    <xdr:cxnSp macro="">
      <xdr:nvCxnSpPr>
        <xdr:cNvPr id="265" name="直線コネクタ 264"/>
        <xdr:cNvCxnSpPr/>
      </xdr:nvCxnSpPr>
      <xdr:spPr>
        <a:xfrm>
          <a:off x="14401800" y="1439817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13607</xdr:rowOff>
    </xdr:to>
    <xdr:cxnSp macro="">
      <xdr:nvCxnSpPr>
        <xdr:cNvPr id="268" name="直線コネクタ 267"/>
        <xdr:cNvCxnSpPr/>
      </xdr:nvCxnSpPr>
      <xdr:spPr>
        <a:xfrm flipV="1">
          <a:off x="13512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0" name="テキスト ボックス 269"/>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2" name="テキスト ボックス 271"/>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8" name="楕円 277"/>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9"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0" name="楕円 27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1" name="テキスト ボックス 28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3" name="テキスト ボックス 282"/>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4" name="楕円 283"/>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5" name="テキスト ボックス 284"/>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6" name="楕円 285"/>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7" name="テキスト ボックス 286"/>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消防職員の移籍により平成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年に大幅に減となりましたが、その後同水準を保っていますが、類似団体内でも少ない職員数である。多様な行政需要に対応するため、定員管理計画により令和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年まで年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人ずつ増員することとしており、今後も適正な定員管理に努めていく。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69638</xdr:rowOff>
    </xdr:from>
    <xdr:to>
      <xdr:col>81</xdr:col>
      <xdr:colOff>44450</xdr:colOff>
      <xdr:row>60</xdr:row>
      <xdr:rowOff>73660</xdr:rowOff>
    </xdr:to>
    <xdr:cxnSp macro="">
      <xdr:nvCxnSpPr>
        <xdr:cNvPr id="322" name="直線コネクタ 321"/>
        <xdr:cNvCxnSpPr/>
      </xdr:nvCxnSpPr>
      <xdr:spPr>
        <a:xfrm flipV="1">
          <a:off x="16179800" y="1035663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73660</xdr:rowOff>
    </xdr:to>
    <xdr:cxnSp macro="">
      <xdr:nvCxnSpPr>
        <xdr:cNvPr id="325" name="直線コネクタ 324"/>
        <xdr:cNvCxnSpPr/>
      </xdr:nvCxnSpPr>
      <xdr:spPr>
        <a:xfrm>
          <a:off x="15290800" y="103445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7" name="テキスト ボックス 326"/>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97790</xdr:rowOff>
    </xdr:to>
    <xdr:cxnSp macro="">
      <xdr:nvCxnSpPr>
        <xdr:cNvPr id="328" name="直線コネクタ 327"/>
        <xdr:cNvCxnSpPr/>
      </xdr:nvCxnSpPr>
      <xdr:spPr>
        <a:xfrm flipV="1">
          <a:off x="14401800" y="103445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30" name="テキスト ボックス 329"/>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62</xdr:row>
      <xdr:rowOff>20320</xdr:rowOff>
    </xdr:to>
    <xdr:cxnSp macro="">
      <xdr:nvCxnSpPr>
        <xdr:cNvPr id="331" name="直線コネクタ 330"/>
        <xdr:cNvCxnSpPr/>
      </xdr:nvCxnSpPr>
      <xdr:spPr>
        <a:xfrm flipV="1">
          <a:off x="13512800" y="103847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35" name="テキスト ボックス 334"/>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18838</xdr:rowOff>
    </xdr:from>
    <xdr:to>
      <xdr:col>81</xdr:col>
      <xdr:colOff>95250</xdr:colOff>
      <xdr:row>60</xdr:row>
      <xdr:rowOff>120438</xdr:rowOff>
    </xdr:to>
    <xdr:sp macro="" textlink="">
      <xdr:nvSpPr>
        <xdr:cNvPr id="341" name="楕円 340"/>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35365</xdr:rowOff>
    </xdr:from>
    <xdr:ext cx="762000" cy="259045"/>
    <xdr:sp macro="" textlink="">
      <xdr:nvSpPr>
        <xdr:cNvPr id="342" name="定員管理の状況該当値テキスト"/>
        <xdr:cNvSpPr txBox="1"/>
      </xdr:nvSpPr>
      <xdr:spPr>
        <a:xfrm>
          <a:off x="17106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3" name="楕円 342"/>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4" name="テキスト ボックス 343"/>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5" name="楕円 344"/>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6" name="テキスト ボックス 345"/>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7" name="楕円 346"/>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8" name="テキスト ボックス 347"/>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9" name="楕円 348"/>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50" name="テキスト ボックス 349"/>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繰上償還を継続して実施してきた結果、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年には単年度比率で</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まで</a:t>
          </a:r>
          <a:r>
            <a:rPr kumimoji="1" lang="ja-JP" altLang="en-US" sz="1300">
              <a:latin typeface="ＭＳ ゴシック" panose="020B0609070205080204" pitchFamily="49" charset="-128"/>
              <a:ea typeface="ＭＳ ゴシック" panose="020B0609070205080204" pitchFamily="49" charset="-128"/>
            </a:rPr>
            <a:t>減</a:t>
          </a:r>
          <a:r>
            <a:rPr kumimoji="1" lang="ja-JP" altLang="en-US" sz="1300">
              <a:latin typeface="ＭＳ Ｐゴシック" panose="020B0600070205080204" pitchFamily="50" charset="-128"/>
              <a:ea typeface="ＭＳ Ｐゴシック" panose="020B0600070205080204" pitchFamily="50" charset="-128"/>
            </a:rPr>
            <a:t>少しましたが、それ以降臨時財政対策債の発行額の増などにより再度上昇している。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今後大型事業がを控えており、財源として起債が大幅に増加することが見込まれるため償還額の平準化を行うなど実施質公債費比率の急激な上昇を抑止する対策に取り組んでいく。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99906</xdr:rowOff>
    </xdr:to>
    <xdr:cxnSp macro="">
      <xdr:nvCxnSpPr>
        <xdr:cNvPr id="383" name="直線コネクタ 382"/>
        <xdr:cNvCxnSpPr/>
      </xdr:nvCxnSpPr>
      <xdr:spPr>
        <a:xfrm>
          <a:off x="16179800" y="65989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115994</xdr:rowOff>
    </xdr:to>
    <xdr:cxnSp macro="">
      <xdr:nvCxnSpPr>
        <xdr:cNvPr id="386" name="直線コネクタ 385"/>
        <xdr:cNvCxnSpPr/>
      </xdr:nvCxnSpPr>
      <xdr:spPr>
        <a:xfrm flipV="1">
          <a:off x="15290800" y="65989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8" name="テキスト ボックス 38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156210</xdr:rowOff>
    </xdr:to>
    <xdr:cxnSp macro="">
      <xdr:nvCxnSpPr>
        <xdr:cNvPr id="389" name="直線コネクタ 388"/>
        <xdr:cNvCxnSpPr/>
      </xdr:nvCxnSpPr>
      <xdr:spPr>
        <a:xfrm flipV="1">
          <a:off x="14401800" y="66310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1" name="テキスト ボックス 390"/>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24977</xdr:rowOff>
    </xdr:to>
    <xdr:cxnSp macro="">
      <xdr:nvCxnSpPr>
        <xdr:cNvPr id="392" name="直線コネクタ 391"/>
        <xdr:cNvCxnSpPr/>
      </xdr:nvCxnSpPr>
      <xdr:spPr>
        <a:xfrm flipV="1">
          <a:off x="13512800" y="667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4" name="テキスト ボックス 393"/>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6" name="テキスト ボックス 395"/>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2" name="楕円 401"/>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3"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4" name="楕円 403"/>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5" name="テキスト ボックス 404"/>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6" name="楕円 405"/>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7" name="テキスト ボックス 406"/>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8" name="楕円 407"/>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9" name="テキスト ボックス 408"/>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10" name="楕円 409"/>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1" name="テキスト ボックス 410"/>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地方債残高が充当可能財源である基金の額を下回っており黒字の状態となっています。令和３年度は繰上償還を実施したが、臨時財政対策債の発行額が大きく、将来負担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今後大規模事業の財源として基金の繰入や起債の発行を予定しており、比率の悪化が見込まれるが、数値の変動を注視しながら財政の健全化に努めていく。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7" name="フローチャート: 判断 446"/>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24923</xdr:rowOff>
    </xdr:from>
    <xdr:ext cx="736600" cy="259045"/>
    <xdr:sp macro="" textlink="">
      <xdr:nvSpPr>
        <xdr:cNvPr id="448" name="テキスト ボックス 447"/>
        <xdr:cNvSpPr txBox="1"/>
      </xdr:nvSpPr>
      <xdr:spPr>
        <a:xfrm>
          <a:off x="15798800" y="242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89958</xdr:rowOff>
    </xdr:from>
    <xdr:to>
      <xdr:col>73</xdr:col>
      <xdr:colOff>44450</xdr:colOff>
      <xdr:row>16</xdr:row>
      <xdr:rowOff>20108</xdr:rowOff>
    </xdr:to>
    <xdr:sp macro="" textlink="">
      <xdr:nvSpPr>
        <xdr:cNvPr id="449" name="フローチャート: 判断 448"/>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50" name="テキスト ボックス 449"/>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87277</xdr:rowOff>
    </xdr:from>
    <xdr:to>
      <xdr:col>68</xdr:col>
      <xdr:colOff>203200</xdr:colOff>
      <xdr:row>16</xdr:row>
      <xdr:rowOff>17427</xdr:rowOff>
    </xdr:to>
    <xdr:sp macro="" textlink="">
      <xdr:nvSpPr>
        <xdr:cNvPr id="451" name="フローチャート: 判断 450"/>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2" name="テキスト ボックス 451"/>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3" name="フローチャート: 判断 452"/>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108037</xdr:rowOff>
    </xdr:from>
    <xdr:ext cx="762000" cy="259045"/>
    <xdr:sp macro="" textlink="">
      <xdr:nvSpPr>
        <xdr:cNvPr id="454" name="テキスト ボックス 453"/>
        <xdr:cNvSpPr txBox="1"/>
      </xdr:nvSpPr>
      <xdr:spPr>
        <a:xfrm>
          <a:off x="13131800" y="25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ポイントの減が見られ、類似団体内平均を下回る状況が変わらず続いている。今後も行政サービスの質を維持しながら適正な定員管理を進めていく。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46990</xdr:rowOff>
    </xdr:to>
    <xdr:cxnSp macro="">
      <xdr:nvCxnSpPr>
        <xdr:cNvPr id="66" name="直線コネクタ 65"/>
        <xdr:cNvCxnSpPr/>
      </xdr:nvCxnSpPr>
      <xdr:spPr>
        <a:xfrm flipV="1">
          <a:off x="3987800" y="62687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37</xdr:row>
      <xdr:rowOff>46990</xdr:rowOff>
    </xdr:to>
    <xdr:cxnSp macro="">
      <xdr:nvCxnSpPr>
        <xdr:cNvPr id="69" name="直線コネクタ 68"/>
        <xdr:cNvCxnSpPr/>
      </xdr:nvCxnSpPr>
      <xdr:spPr>
        <a:xfrm>
          <a:off x="3098800" y="61087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138430</xdr:rowOff>
    </xdr:to>
    <xdr:cxnSp macro="">
      <xdr:nvCxnSpPr>
        <xdr:cNvPr id="72" name="直線コネクタ 71"/>
        <xdr:cNvCxnSpPr/>
      </xdr:nvCxnSpPr>
      <xdr:spPr>
        <a:xfrm flipV="1">
          <a:off x="2209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138430</xdr:rowOff>
    </xdr:to>
    <xdr:cxnSp macro="">
      <xdr:nvCxnSpPr>
        <xdr:cNvPr id="75" name="直線コネクタ 74"/>
        <xdr:cNvCxnSpPr/>
      </xdr:nvCxnSpPr>
      <xdr:spPr>
        <a:xfrm>
          <a:off x="1320800" y="606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88" name="テキスト ボックス 8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総額は増加しているが普通交付税や臨時財政対策債の増により、経常収支比率は減となっている。依然として類似団体内平均値より高い数値ではありますが、今後も実施事業や施設管理などの見直しにより財政負担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72571</xdr:rowOff>
    </xdr:to>
    <xdr:cxnSp macro="">
      <xdr:nvCxnSpPr>
        <xdr:cNvPr id="129" name="直線コネクタ 128"/>
        <xdr:cNvCxnSpPr/>
      </xdr:nvCxnSpPr>
      <xdr:spPr>
        <a:xfrm flipV="1">
          <a:off x="15671800" y="30171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20</xdr:row>
      <xdr:rowOff>78014</xdr:rowOff>
    </xdr:to>
    <xdr:cxnSp macro="">
      <xdr:nvCxnSpPr>
        <xdr:cNvPr id="132" name="直線コネクタ 131"/>
        <xdr:cNvCxnSpPr/>
      </xdr:nvCxnSpPr>
      <xdr:spPr>
        <a:xfrm flipV="1">
          <a:off x="14782800" y="3158671"/>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4" name="テキスト ボックス 133"/>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56243</xdr:rowOff>
    </xdr:from>
    <xdr:to>
      <xdr:col>73</xdr:col>
      <xdr:colOff>180975</xdr:colOff>
      <xdr:row>20</xdr:row>
      <xdr:rowOff>78014</xdr:rowOff>
    </xdr:to>
    <xdr:cxnSp macro="">
      <xdr:nvCxnSpPr>
        <xdr:cNvPr id="135" name="直線コネクタ 134"/>
        <xdr:cNvCxnSpPr/>
      </xdr:nvCxnSpPr>
      <xdr:spPr>
        <a:xfrm>
          <a:off x="13893800" y="3485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20</xdr:row>
      <xdr:rowOff>56243</xdr:rowOff>
    </xdr:to>
    <xdr:cxnSp macro="">
      <xdr:nvCxnSpPr>
        <xdr:cNvPr id="138" name="直線コネクタ 137"/>
        <xdr:cNvCxnSpPr/>
      </xdr:nvCxnSpPr>
      <xdr:spPr>
        <a:xfrm>
          <a:off x="13004800" y="32784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40" name="テキスト ボックス 139"/>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42" name="テキスト ボックス 141"/>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8" name="楕円 147"/>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9"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0" name="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27214</xdr:rowOff>
    </xdr:from>
    <xdr:to>
      <xdr:col>74</xdr:col>
      <xdr:colOff>31750</xdr:colOff>
      <xdr:row>20</xdr:row>
      <xdr:rowOff>128814</xdr:rowOff>
    </xdr:to>
    <xdr:sp macro="" textlink="">
      <xdr:nvSpPr>
        <xdr:cNvPr id="152" name="楕円 151"/>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113591</xdr:rowOff>
    </xdr:from>
    <xdr:ext cx="762000" cy="259045"/>
    <xdr:sp macro="" textlink="">
      <xdr:nvSpPr>
        <xdr:cNvPr id="153" name="テキスト ボックス 152"/>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5443</xdr:rowOff>
    </xdr:from>
    <xdr:to>
      <xdr:col>69</xdr:col>
      <xdr:colOff>142875</xdr:colOff>
      <xdr:row>20</xdr:row>
      <xdr:rowOff>107043</xdr:rowOff>
    </xdr:to>
    <xdr:sp macro="" textlink="">
      <xdr:nvSpPr>
        <xdr:cNvPr id="154" name="楕円 153"/>
        <xdr:cNvSpPr/>
      </xdr:nvSpPr>
      <xdr:spPr>
        <a:xfrm>
          <a:off x="13843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91820</xdr:rowOff>
    </xdr:from>
    <xdr:ext cx="762000" cy="259045"/>
    <xdr:sp macro="" textlink="">
      <xdr:nvSpPr>
        <xdr:cNvPr id="155" name="テキスト ボックス 154"/>
        <xdr:cNvSpPr txBox="1"/>
      </xdr:nvSpPr>
      <xdr:spPr>
        <a:xfrm>
          <a:off x="13512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6" name="楕円 155"/>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7" name="テキスト ボックス 156"/>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近年、扶助費に係る経常収支比率は類似団体内の平均を大きく上回っていたが令和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年度は若干下回った。扶助費の総額は増加しているが、生活保護費や障害者福祉費など充当財源のある扶助費が増加していることが起因と推測される。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人口増が続いている当市においては、今後も扶助費の増加が見込まれるため、動向を注視しながら適正な支出に努めていく。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110672</xdr:rowOff>
    </xdr:to>
    <xdr:cxnSp macro="">
      <xdr:nvCxnSpPr>
        <xdr:cNvPr id="192" name="直線コネクタ 191"/>
        <xdr:cNvCxnSpPr/>
      </xdr:nvCxnSpPr>
      <xdr:spPr>
        <a:xfrm flipV="1">
          <a:off x="3987800" y="96247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102507</xdr:rowOff>
    </xdr:to>
    <xdr:cxnSp macro="">
      <xdr:nvCxnSpPr>
        <xdr:cNvPr id="195" name="直線コネクタ 194"/>
        <xdr:cNvCxnSpPr/>
      </xdr:nvCxnSpPr>
      <xdr:spPr>
        <a:xfrm flipV="1">
          <a:off x="3098800" y="9711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6" name="フローチャート: 判断 195"/>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7" name="テキスト ボックス 196"/>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102507</xdr:rowOff>
    </xdr:to>
    <xdr:cxnSp macro="">
      <xdr:nvCxnSpPr>
        <xdr:cNvPr id="198" name="直線コネクタ 197"/>
        <xdr:cNvCxnSpPr/>
      </xdr:nvCxnSpPr>
      <xdr:spPr>
        <a:xfrm>
          <a:off x="2209800" y="972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121557</xdr:rowOff>
    </xdr:to>
    <xdr:cxnSp macro="">
      <xdr:nvCxnSpPr>
        <xdr:cNvPr id="201" name="直線コネクタ 200"/>
        <xdr:cNvCxnSpPr/>
      </xdr:nvCxnSpPr>
      <xdr:spPr>
        <a:xfrm>
          <a:off x="1320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4" name="フローチャート: 判断 203"/>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5" name="テキスト ボックス 204"/>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11" name="楕円 210"/>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12"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6" name="テキスト ボックス 215"/>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7" name="楕円 216"/>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8" name="テキスト ボックス 217"/>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9" name="楕円 218"/>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20" name="テキスト ボックス 219"/>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その他に係る経常収支比率は前年度と同程度となり、類似団体内でも最低となった。他の事業会計への繰出金を抑制していることが主な要因である。今後も経費の縮減に努めていく。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121557</xdr:rowOff>
    </xdr:from>
    <xdr:to>
      <xdr:col>82</xdr:col>
      <xdr:colOff>107950</xdr:colOff>
      <xdr:row>52</xdr:row>
      <xdr:rowOff>132443</xdr:rowOff>
    </xdr:to>
    <xdr:cxnSp macro="">
      <xdr:nvCxnSpPr>
        <xdr:cNvPr id="255" name="直線コネクタ 254"/>
        <xdr:cNvCxnSpPr/>
      </xdr:nvCxnSpPr>
      <xdr:spPr>
        <a:xfrm>
          <a:off x="15671800" y="9036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121557</xdr:rowOff>
    </xdr:from>
    <xdr:to>
      <xdr:col>78</xdr:col>
      <xdr:colOff>69850</xdr:colOff>
      <xdr:row>52</xdr:row>
      <xdr:rowOff>132443</xdr:rowOff>
    </xdr:to>
    <xdr:cxnSp macro="">
      <xdr:nvCxnSpPr>
        <xdr:cNvPr id="258" name="直線コネクタ 257"/>
        <xdr:cNvCxnSpPr/>
      </xdr:nvCxnSpPr>
      <xdr:spPr>
        <a:xfrm flipV="1">
          <a:off x="14782800" y="9036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9" name="フローチャート: 判断 258"/>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60" name="テキスト ボックス 259"/>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132443</xdr:rowOff>
    </xdr:from>
    <xdr:to>
      <xdr:col>73</xdr:col>
      <xdr:colOff>180975</xdr:colOff>
      <xdr:row>53</xdr:row>
      <xdr:rowOff>124278</xdr:rowOff>
    </xdr:to>
    <xdr:cxnSp macro="">
      <xdr:nvCxnSpPr>
        <xdr:cNvPr id="261" name="直線コネクタ 260"/>
        <xdr:cNvCxnSpPr/>
      </xdr:nvCxnSpPr>
      <xdr:spPr>
        <a:xfrm flipV="1">
          <a:off x="13893800" y="9047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2" name="フローチャート: 判断 261"/>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3" name="テキスト ボックス 262"/>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124278</xdr:rowOff>
    </xdr:from>
    <xdr:to>
      <xdr:col>69</xdr:col>
      <xdr:colOff>92075</xdr:colOff>
      <xdr:row>55</xdr:row>
      <xdr:rowOff>118835</xdr:rowOff>
    </xdr:to>
    <xdr:cxnSp macro="">
      <xdr:nvCxnSpPr>
        <xdr:cNvPr id="264" name="直線コネクタ 263"/>
        <xdr:cNvCxnSpPr/>
      </xdr:nvCxnSpPr>
      <xdr:spPr>
        <a:xfrm flipV="1">
          <a:off x="13004800" y="9211128"/>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7" name="フローチャート: 判断 266"/>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8" name="テキスト ボックス 267"/>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81643</xdr:rowOff>
    </xdr:from>
    <xdr:to>
      <xdr:col>82</xdr:col>
      <xdr:colOff>158750</xdr:colOff>
      <xdr:row>53</xdr:row>
      <xdr:rowOff>11793</xdr:rowOff>
    </xdr:to>
    <xdr:sp macro="" textlink="">
      <xdr:nvSpPr>
        <xdr:cNvPr id="274" name="楕円 273"/>
        <xdr:cNvSpPr/>
      </xdr:nvSpPr>
      <xdr:spPr>
        <a:xfrm>
          <a:off x="164592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161670</xdr:rowOff>
    </xdr:from>
    <xdr:ext cx="762000" cy="259045"/>
    <xdr:sp macro="" textlink="">
      <xdr:nvSpPr>
        <xdr:cNvPr id="275" name="その他該当値テキスト"/>
        <xdr:cNvSpPr txBox="1"/>
      </xdr:nvSpPr>
      <xdr:spPr>
        <a:xfrm>
          <a:off x="16598900" y="890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70757</xdr:rowOff>
    </xdr:from>
    <xdr:to>
      <xdr:col>78</xdr:col>
      <xdr:colOff>120650</xdr:colOff>
      <xdr:row>53</xdr:row>
      <xdr:rowOff>907</xdr:rowOff>
    </xdr:to>
    <xdr:sp macro="" textlink="">
      <xdr:nvSpPr>
        <xdr:cNvPr id="276" name="楕円 275"/>
        <xdr:cNvSpPr/>
      </xdr:nvSpPr>
      <xdr:spPr>
        <a:xfrm>
          <a:off x="15621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11084</xdr:rowOff>
    </xdr:from>
    <xdr:ext cx="736600" cy="259045"/>
    <xdr:sp macro="" textlink="">
      <xdr:nvSpPr>
        <xdr:cNvPr id="277" name="テキスト ボックス 276"/>
        <xdr:cNvSpPr txBox="1"/>
      </xdr:nvSpPr>
      <xdr:spPr>
        <a:xfrm>
          <a:off x="15290800" y="875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81643</xdr:rowOff>
    </xdr:from>
    <xdr:to>
      <xdr:col>74</xdr:col>
      <xdr:colOff>31750</xdr:colOff>
      <xdr:row>53</xdr:row>
      <xdr:rowOff>11793</xdr:rowOff>
    </xdr:to>
    <xdr:sp macro="" textlink="">
      <xdr:nvSpPr>
        <xdr:cNvPr id="278" name="楕円 277"/>
        <xdr:cNvSpPr/>
      </xdr:nvSpPr>
      <xdr:spPr>
        <a:xfrm>
          <a:off x="14732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21970</xdr:rowOff>
    </xdr:from>
    <xdr:ext cx="762000" cy="259045"/>
    <xdr:sp macro="" textlink="">
      <xdr:nvSpPr>
        <xdr:cNvPr id="279" name="テキスト ボックス 278"/>
        <xdr:cNvSpPr txBox="1"/>
      </xdr:nvSpPr>
      <xdr:spPr>
        <a:xfrm>
          <a:off x="14401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73478</xdr:rowOff>
    </xdr:from>
    <xdr:to>
      <xdr:col>69</xdr:col>
      <xdr:colOff>142875</xdr:colOff>
      <xdr:row>54</xdr:row>
      <xdr:rowOff>3628</xdr:rowOff>
    </xdr:to>
    <xdr:sp macro="" textlink="">
      <xdr:nvSpPr>
        <xdr:cNvPr id="280" name="楕円 279"/>
        <xdr:cNvSpPr/>
      </xdr:nvSpPr>
      <xdr:spPr>
        <a:xfrm>
          <a:off x="13843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13805</xdr:rowOff>
    </xdr:from>
    <xdr:ext cx="762000" cy="259045"/>
    <xdr:sp macro="" textlink="">
      <xdr:nvSpPr>
        <xdr:cNvPr id="281" name="テキスト ボックス 280"/>
        <xdr:cNvSpPr txBox="1"/>
      </xdr:nvSpPr>
      <xdr:spPr>
        <a:xfrm>
          <a:off x="13512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2" name="楕円 281"/>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3" name="テキスト ボックス 282"/>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ポイントの減となり、類似団体内平均を下回った。塵芥処理施設への補助金が前年度より減額となったことが要因の一つである。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今後も引き続き、補助金負担金の見直しによる支出の削減に取り組む。</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37</xdr:row>
      <xdr:rowOff>14986</xdr:rowOff>
    </xdr:to>
    <xdr:cxnSp macro="">
      <xdr:nvCxnSpPr>
        <xdr:cNvPr id="313" name="直線コネクタ 312"/>
        <xdr:cNvCxnSpPr/>
      </xdr:nvCxnSpPr>
      <xdr:spPr>
        <a:xfrm flipV="1">
          <a:off x="15671800" y="625805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88138</xdr:rowOff>
    </xdr:to>
    <xdr:cxnSp macro="">
      <xdr:nvCxnSpPr>
        <xdr:cNvPr id="316" name="直線コネクタ 315"/>
        <xdr:cNvCxnSpPr/>
      </xdr:nvCxnSpPr>
      <xdr:spPr>
        <a:xfrm flipV="1">
          <a:off x="14782800" y="6358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8" name="テキスト ボックス 31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88138</xdr:rowOff>
    </xdr:to>
    <xdr:cxnSp macro="">
      <xdr:nvCxnSpPr>
        <xdr:cNvPr id="319" name="直線コネクタ 318"/>
        <xdr:cNvCxnSpPr/>
      </xdr:nvCxnSpPr>
      <xdr:spPr>
        <a:xfrm>
          <a:off x="13893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1" name="テキスト ボックス 32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28702</xdr:rowOff>
    </xdr:to>
    <xdr:cxnSp macro="">
      <xdr:nvCxnSpPr>
        <xdr:cNvPr id="322" name="直線コネクタ 321"/>
        <xdr:cNvCxnSpPr/>
      </xdr:nvCxnSpPr>
      <xdr:spPr>
        <a:xfrm>
          <a:off x="13004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6" name="テキスト ボックス 325"/>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32" name="楕円 331"/>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33"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4" name="楕円 333"/>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5" name="テキスト ボックス 334"/>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6" name="楕円 335"/>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7" name="テキスト ボックス 336"/>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8" name="楕円 337"/>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9" name="テキスト ボックス 33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40" name="楕円 339"/>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41" name="テキスト ボックス 34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繰上償還を継続して実施してきた結果、公債費の抑制が見られ、類似団体平均を大幅に下回っている。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今後大型事業の実施に伴い起債の増加が見込まれるため、推移を注視しながら、交付税算入のある有利な起債を優先して借入するなど、今後も引き続き適正な市債管理を進めていく。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88900</xdr:rowOff>
    </xdr:to>
    <xdr:cxnSp macro="">
      <xdr:nvCxnSpPr>
        <xdr:cNvPr id="374" name="直線コネクタ 373"/>
        <xdr:cNvCxnSpPr/>
      </xdr:nvCxnSpPr>
      <xdr:spPr>
        <a:xfrm flipV="1">
          <a:off x="3987800" y="12715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88900</xdr:rowOff>
    </xdr:to>
    <xdr:cxnSp macro="">
      <xdr:nvCxnSpPr>
        <xdr:cNvPr id="377" name="直線コネクタ 376"/>
        <xdr:cNvCxnSpPr/>
      </xdr:nvCxnSpPr>
      <xdr:spPr>
        <a:xfrm>
          <a:off x="3098800" y="1277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74</xdr:row>
      <xdr:rowOff>119380</xdr:rowOff>
    </xdr:to>
    <xdr:cxnSp macro="">
      <xdr:nvCxnSpPr>
        <xdr:cNvPr id="380" name="直線コネクタ 379"/>
        <xdr:cNvCxnSpPr/>
      </xdr:nvCxnSpPr>
      <xdr:spPr>
        <a:xfrm flipV="1">
          <a:off x="2209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1" name="フローチャート: 判断 380"/>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2" name="テキスト ボックス 381"/>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75</xdr:row>
      <xdr:rowOff>161289</xdr:rowOff>
    </xdr:to>
    <xdr:cxnSp macro="">
      <xdr:nvCxnSpPr>
        <xdr:cNvPr id="383" name="直線コネクタ 382"/>
        <xdr:cNvCxnSpPr/>
      </xdr:nvCxnSpPr>
      <xdr:spPr>
        <a:xfrm flipV="1">
          <a:off x="1320800" y="128066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4" name="フローチャート: 判断 383"/>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5" name="テキスト ボックス 384"/>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6" name="フローチャート: 判断 385"/>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7" name="テキスト ボックス 386"/>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93" name="楕円 392"/>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165117</xdr:rowOff>
    </xdr:from>
    <xdr:ext cx="762000" cy="259045"/>
    <xdr:sp macro="" textlink="">
      <xdr:nvSpPr>
        <xdr:cNvPr id="394" name="公債費該当値テキスト"/>
        <xdr:cNvSpPr txBox="1"/>
      </xdr:nvSpPr>
      <xdr:spPr>
        <a:xfrm>
          <a:off x="4914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95" name="楕円 394"/>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96" name="テキスト ボックス 395"/>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7" name="楕円 396"/>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8" name="テキスト ボックス 397"/>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9" name="楕円 398"/>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400" name="テキスト ボックス 399"/>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401" name="楕円 400"/>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402" name="テキスト ボックス 401"/>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人件費、物件費、補助費などの減により、公債費以外の経常収支比率は前年度比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ポイントの減となった。近年類似団体と同水準であったが、令和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年度は大幅に下回ることとなった。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今後も健全な財施運営に努める。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77</xdr:row>
      <xdr:rowOff>69850</xdr:rowOff>
    </xdr:to>
    <xdr:cxnSp macro="">
      <xdr:nvCxnSpPr>
        <xdr:cNvPr id="433" name="直線コネクタ 432"/>
        <xdr:cNvCxnSpPr/>
      </xdr:nvCxnSpPr>
      <xdr:spPr>
        <a:xfrm flipV="1">
          <a:off x="15671800" y="13006324"/>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21844</xdr:rowOff>
    </xdr:to>
    <xdr:cxnSp macro="">
      <xdr:nvCxnSpPr>
        <xdr:cNvPr id="436" name="直線コネクタ 435"/>
        <xdr:cNvCxnSpPr/>
      </xdr:nvCxnSpPr>
      <xdr:spPr>
        <a:xfrm flipV="1">
          <a:off x="14782800" y="132715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21844</xdr:rowOff>
    </xdr:to>
    <xdr:cxnSp macro="">
      <xdr:nvCxnSpPr>
        <xdr:cNvPr id="439" name="直線コネクタ 438"/>
        <xdr:cNvCxnSpPr/>
      </xdr:nvCxnSpPr>
      <xdr:spPr>
        <a:xfrm>
          <a:off x="13893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40" name="フローチャート: 判断 439"/>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41" name="テキスト ボックス 440"/>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147574</xdr:rowOff>
    </xdr:to>
    <xdr:cxnSp macro="">
      <xdr:nvCxnSpPr>
        <xdr:cNvPr id="442" name="直線コネクタ 441"/>
        <xdr:cNvCxnSpPr/>
      </xdr:nvCxnSpPr>
      <xdr:spPr>
        <a:xfrm>
          <a:off x="13004800" y="132943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5" name="フローチャート: 判断 444"/>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6" name="テキスト ボックス 445"/>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52" name="楕円 451"/>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53"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4" name="楕円 453"/>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55" name="テキスト ボックス 454"/>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6" name="楕円 455"/>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7" name="テキスト ボックス 456"/>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8" name="楕円 457"/>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9" name="テキスト ボックス 458"/>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60" name="楕円 459"/>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61" name="テキスト ボックス 46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153137</xdr:rowOff>
    </xdr:from>
    <xdr:to>
      <xdr:col>29</xdr:col>
      <xdr:colOff>127000</xdr:colOff>
      <xdr:row>19</xdr:row>
      <xdr:rowOff>10311</xdr:rowOff>
    </xdr:to>
    <xdr:cxnSp macro="">
      <xdr:nvCxnSpPr>
        <xdr:cNvPr id="52" name="直線コネクタ 51"/>
        <xdr:cNvCxnSpPr/>
      </xdr:nvCxnSpPr>
      <xdr:spPr bwMode="auto">
        <a:xfrm flipV="1">
          <a:off x="5003800" y="3286862"/>
          <a:ext cx="647700" cy="28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10311</xdr:rowOff>
    </xdr:from>
    <xdr:to>
      <xdr:col>26</xdr:col>
      <xdr:colOff>50800</xdr:colOff>
      <xdr:row>19</xdr:row>
      <xdr:rowOff>83446</xdr:rowOff>
    </xdr:to>
    <xdr:cxnSp macro="">
      <xdr:nvCxnSpPr>
        <xdr:cNvPr id="55" name="直線コネクタ 54"/>
        <xdr:cNvCxnSpPr/>
      </xdr:nvCxnSpPr>
      <xdr:spPr bwMode="auto">
        <a:xfrm flipV="1">
          <a:off x="4305300" y="3315486"/>
          <a:ext cx="698500" cy="7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96385</xdr:rowOff>
    </xdr:from>
    <xdr:ext cx="736600" cy="259045"/>
    <xdr:sp macro="" textlink="">
      <xdr:nvSpPr>
        <xdr:cNvPr id="57" name="テキスト ボックス 56"/>
        <xdr:cNvSpPr txBox="1"/>
      </xdr:nvSpPr>
      <xdr:spPr>
        <a:xfrm>
          <a:off x="4622800" y="271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129770</xdr:rowOff>
    </xdr:from>
    <xdr:to>
      <xdr:col>22</xdr:col>
      <xdr:colOff>114300</xdr:colOff>
      <xdr:row>19</xdr:row>
      <xdr:rowOff>83446</xdr:rowOff>
    </xdr:to>
    <xdr:cxnSp macro="">
      <xdr:nvCxnSpPr>
        <xdr:cNvPr id="58" name="直線コネクタ 57"/>
        <xdr:cNvCxnSpPr/>
      </xdr:nvCxnSpPr>
      <xdr:spPr bwMode="auto">
        <a:xfrm>
          <a:off x="3606800" y="3263495"/>
          <a:ext cx="698500" cy="12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123310</xdr:rowOff>
    </xdr:from>
    <xdr:ext cx="762000" cy="259045"/>
    <xdr:sp macro="" textlink="">
      <xdr:nvSpPr>
        <xdr:cNvPr id="60" name="テキスト ボックス 59"/>
        <xdr:cNvSpPr txBox="1"/>
      </xdr:nvSpPr>
      <xdr:spPr>
        <a:xfrm>
          <a:off x="3924300" y="27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129770</xdr:rowOff>
    </xdr:from>
    <xdr:to>
      <xdr:col>18</xdr:col>
      <xdr:colOff>177800</xdr:colOff>
      <xdr:row>18</xdr:row>
      <xdr:rowOff>154231</xdr:rowOff>
    </xdr:to>
    <xdr:cxnSp macro="">
      <xdr:nvCxnSpPr>
        <xdr:cNvPr id="61" name="直線コネクタ 60"/>
        <xdr:cNvCxnSpPr/>
      </xdr:nvCxnSpPr>
      <xdr:spPr bwMode="auto">
        <a:xfrm flipV="1">
          <a:off x="2908300" y="3263495"/>
          <a:ext cx="698500" cy="2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143721</xdr:rowOff>
    </xdr:from>
    <xdr:ext cx="762000" cy="259045"/>
    <xdr:sp macro="" textlink="">
      <xdr:nvSpPr>
        <xdr:cNvPr id="63" name="テキスト ボックス 62"/>
        <xdr:cNvSpPr txBox="1"/>
      </xdr:nvSpPr>
      <xdr:spPr>
        <a:xfrm>
          <a:off x="32258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161340</xdr:rowOff>
    </xdr:from>
    <xdr:ext cx="762000" cy="259045"/>
    <xdr:sp macro="" textlink="">
      <xdr:nvSpPr>
        <xdr:cNvPr id="65" name="テキスト ボックス 64"/>
        <xdr:cNvSpPr txBox="1"/>
      </xdr:nvSpPr>
      <xdr:spPr>
        <a:xfrm>
          <a:off x="2527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102337</xdr:rowOff>
    </xdr:from>
    <xdr:to>
      <xdr:col>29</xdr:col>
      <xdr:colOff>177800</xdr:colOff>
      <xdr:row>19</xdr:row>
      <xdr:rowOff>32486</xdr:rowOff>
    </xdr:to>
    <xdr:sp macro="" textlink="">
      <xdr:nvSpPr>
        <xdr:cNvPr id="71" name="楕円 70"/>
        <xdr:cNvSpPr/>
      </xdr:nvSpPr>
      <xdr:spPr bwMode="auto">
        <a:xfrm>
          <a:off x="5600700" y="32360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74414</xdr:rowOff>
    </xdr:from>
    <xdr:ext cx="762000" cy="259045"/>
    <xdr:sp macro="" textlink="">
      <xdr:nvSpPr>
        <xdr:cNvPr id="72" name="人口1人当たり決算額の推移該当値テキスト130"/>
        <xdr:cNvSpPr txBox="1"/>
      </xdr:nvSpPr>
      <xdr:spPr>
        <a:xfrm>
          <a:off x="5740400" y="32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130961</xdr:rowOff>
    </xdr:from>
    <xdr:to>
      <xdr:col>26</xdr:col>
      <xdr:colOff>101600</xdr:colOff>
      <xdr:row>19</xdr:row>
      <xdr:rowOff>61111</xdr:rowOff>
    </xdr:to>
    <xdr:sp macro="" textlink="">
      <xdr:nvSpPr>
        <xdr:cNvPr id="73" name="楕円 72"/>
        <xdr:cNvSpPr/>
      </xdr:nvSpPr>
      <xdr:spPr bwMode="auto">
        <a:xfrm>
          <a:off x="4953000" y="32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45888</xdr:rowOff>
    </xdr:from>
    <xdr:ext cx="736600" cy="259045"/>
    <xdr:sp macro="" textlink="">
      <xdr:nvSpPr>
        <xdr:cNvPr id="74" name="テキスト ボックス 73"/>
        <xdr:cNvSpPr txBox="1"/>
      </xdr:nvSpPr>
      <xdr:spPr>
        <a:xfrm>
          <a:off x="4622800" y="335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32646</xdr:rowOff>
    </xdr:from>
    <xdr:to>
      <xdr:col>22</xdr:col>
      <xdr:colOff>165100</xdr:colOff>
      <xdr:row>19</xdr:row>
      <xdr:rowOff>134246</xdr:rowOff>
    </xdr:to>
    <xdr:sp macro="" textlink="">
      <xdr:nvSpPr>
        <xdr:cNvPr id="75" name="楕円 74"/>
        <xdr:cNvSpPr/>
      </xdr:nvSpPr>
      <xdr:spPr bwMode="auto">
        <a:xfrm>
          <a:off x="4254500" y="33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119023</xdr:rowOff>
    </xdr:from>
    <xdr:ext cx="762000" cy="259045"/>
    <xdr:sp macro="" textlink="">
      <xdr:nvSpPr>
        <xdr:cNvPr id="76" name="テキスト ボックス 75"/>
        <xdr:cNvSpPr txBox="1"/>
      </xdr:nvSpPr>
      <xdr:spPr>
        <a:xfrm>
          <a:off x="3924300" y="342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78970</xdr:rowOff>
    </xdr:from>
    <xdr:to>
      <xdr:col>19</xdr:col>
      <xdr:colOff>38100</xdr:colOff>
      <xdr:row>19</xdr:row>
      <xdr:rowOff>9120</xdr:rowOff>
    </xdr:to>
    <xdr:sp macro="" textlink="">
      <xdr:nvSpPr>
        <xdr:cNvPr id="77" name="楕円 76"/>
        <xdr:cNvSpPr/>
      </xdr:nvSpPr>
      <xdr:spPr bwMode="auto">
        <a:xfrm>
          <a:off x="3556000" y="321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165347</xdr:rowOff>
    </xdr:from>
    <xdr:ext cx="762000" cy="259045"/>
    <xdr:sp macro="" textlink="">
      <xdr:nvSpPr>
        <xdr:cNvPr id="78" name="テキスト ボックス 77"/>
        <xdr:cNvSpPr txBox="1"/>
      </xdr:nvSpPr>
      <xdr:spPr>
        <a:xfrm>
          <a:off x="3225800" y="329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103431</xdr:rowOff>
    </xdr:from>
    <xdr:to>
      <xdr:col>15</xdr:col>
      <xdr:colOff>101600</xdr:colOff>
      <xdr:row>19</xdr:row>
      <xdr:rowOff>33581</xdr:rowOff>
    </xdr:to>
    <xdr:sp macro="" textlink="">
      <xdr:nvSpPr>
        <xdr:cNvPr id="79" name="楕円 78"/>
        <xdr:cNvSpPr/>
      </xdr:nvSpPr>
      <xdr:spPr bwMode="auto">
        <a:xfrm>
          <a:off x="2857500" y="323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18358</xdr:rowOff>
    </xdr:from>
    <xdr:ext cx="762000" cy="259045"/>
    <xdr:sp macro="" textlink="">
      <xdr:nvSpPr>
        <xdr:cNvPr id="80" name="テキスト ボックス 79"/>
        <xdr:cNvSpPr txBox="1"/>
      </xdr:nvSpPr>
      <xdr:spPr>
        <a:xfrm>
          <a:off x="2527300" y="332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122951</xdr:rowOff>
    </xdr:from>
    <xdr:to>
      <xdr:col>29</xdr:col>
      <xdr:colOff>127000</xdr:colOff>
      <xdr:row>37</xdr:row>
      <xdr:rowOff>133139</xdr:rowOff>
    </xdr:to>
    <xdr:cxnSp macro="">
      <xdr:nvCxnSpPr>
        <xdr:cNvPr id="115" name="直線コネクタ 114"/>
        <xdr:cNvCxnSpPr/>
      </xdr:nvCxnSpPr>
      <xdr:spPr bwMode="auto">
        <a:xfrm flipV="1">
          <a:off x="5003800" y="7247651"/>
          <a:ext cx="647700" cy="1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133139</xdr:rowOff>
    </xdr:from>
    <xdr:to>
      <xdr:col>26</xdr:col>
      <xdr:colOff>50800</xdr:colOff>
      <xdr:row>37</xdr:row>
      <xdr:rowOff>141957</xdr:rowOff>
    </xdr:to>
    <xdr:cxnSp macro="">
      <xdr:nvCxnSpPr>
        <xdr:cNvPr id="118" name="直線コネクタ 117"/>
        <xdr:cNvCxnSpPr/>
      </xdr:nvCxnSpPr>
      <xdr:spPr bwMode="auto">
        <a:xfrm flipV="1">
          <a:off x="4305300" y="7257839"/>
          <a:ext cx="698500" cy="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20" name="テキスト ボックス 119"/>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141957</xdr:rowOff>
    </xdr:from>
    <xdr:to>
      <xdr:col>22</xdr:col>
      <xdr:colOff>114300</xdr:colOff>
      <xdr:row>37</xdr:row>
      <xdr:rowOff>150937</xdr:rowOff>
    </xdr:to>
    <xdr:cxnSp macro="">
      <xdr:nvCxnSpPr>
        <xdr:cNvPr id="121" name="直線コネクタ 120"/>
        <xdr:cNvCxnSpPr/>
      </xdr:nvCxnSpPr>
      <xdr:spPr bwMode="auto">
        <a:xfrm flipV="1">
          <a:off x="3606800" y="7266657"/>
          <a:ext cx="698500" cy="8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3" name="テキスト ボックス 122"/>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74226</xdr:rowOff>
    </xdr:from>
    <xdr:to>
      <xdr:col>18</xdr:col>
      <xdr:colOff>177800</xdr:colOff>
      <xdr:row>37</xdr:row>
      <xdr:rowOff>150937</xdr:rowOff>
    </xdr:to>
    <xdr:cxnSp macro="">
      <xdr:nvCxnSpPr>
        <xdr:cNvPr id="124" name="直線コネクタ 123"/>
        <xdr:cNvCxnSpPr/>
      </xdr:nvCxnSpPr>
      <xdr:spPr bwMode="auto">
        <a:xfrm>
          <a:off x="2908300" y="7198926"/>
          <a:ext cx="698500" cy="7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6" name="テキスト ボックス 125"/>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8" name="テキスト ボックス 127"/>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72151</xdr:rowOff>
    </xdr:from>
    <xdr:to>
      <xdr:col>29</xdr:col>
      <xdr:colOff>177800</xdr:colOff>
      <xdr:row>37</xdr:row>
      <xdr:rowOff>173751</xdr:rowOff>
    </xdr:to>
    <xdr:sp macro="" textlink="">
      <xdr:nvSpPr>
        <xdr:cNvPr id="134" name="楕円 133"/>
        <xdr:cNvSpPr/>
      </xdr:nvSpPr>
      <xdr:spPr bwMode="auto">
        <a:xfrm>
          <a:off x="5600700" y="719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44228</xdr:rowOff>
    </xdr:from>
    <xdr:ext cx="762000" cy="259045"/>
    <xdr:sp macro="" textlink="">
      <xdr:nvSpPr>
        <xdr:cNvPr id="135" name="人口1人当たり決算額の推移該当値テキスト445"/>
        <xdr:cNvSpPr txBox="1"/>
      </xdr:nvSpPr>
      <xdr:spPr>
        <a:xfrm>
          <a:off x="5740400" y="716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82339</xdr:rowOff>
    </xdr:from>
    <xdr:to>
      <xdr:col>26</xdr:col>
      <xdr:colOff>101600</xdr:colOff>
      <xdr:row>37</xdr:row>
      <xdr:rowOff>183939</xdr:rowOff>
    </xdr:to>
    <xdr:sp macro="" textlink="">
      <xdr:nvSpPr>
        <xdr:cNvPr id="136" name="楕円 135"/>
        <xdr:cNvSpPr/>
      </xdr:nvSpPr>
      <xdr:spPr bwMode="auto">
        <a:xfrm>
          <a:off x="4953000" y="7207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168716</xdr:rowOff>
    </xdr:from>
    <xdr:ext cx="736600" cy="259045"/>
    <xdr:sp macro="" textlink="">
      <xdr:nvSpPr>
        <xdr:cNvPr id="137" name="テキスト ボックス 136"/>
        <xdr:cNvSpPr txBox="1"/>
      </xdr:nvSpPr>
      <xdr:spPr>
        <a:xfrm>
          <a:off x="4622800" y="7293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91157</xdr:rowOff>
    </xdr:from>
    <xdr:to>
      <xdr:col>22</xdr:col>
      <xdr:colOff>165100</xdr:colOff>
      <xdr:row>37</xdr:row>
      <xdr:rowOff>192757</xdr:rowOff>
    </xdr:to>
    <xdr:sp macro="" textlink="">
      <xdr:nvSpPr>
        <xdr:cNvPr id="138" name="楕円 137"/>
        <xdr:cNvSpPr/>
      </xdr:nvSpPr>
      <xdr:spPr bwMode="auto">
        <a:xfrm>
          <a:off x="4254500" y="721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177534</xdr:rowOff>
    </xdr:from>
    <xdr:ext cx="762000" cy="259045"/>
    <xdr:sp macro="" textlink="">
      <xdr:nvSpPr>
        <xdr:cNvPr id="139" name="テキスト ボックス 138"/>
        <xdr:cNvSpPr txBox="1"/>
      </xdr:nvSpPr>
      <xdr:spPr>
        <a:xfrm>
          <a:off x="3924300" y="73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100137</xdr:rowOff>
    </xdr:from>
    <xdr:to>
      <xdr:col>19</xdr:col>
      <xdr:colOff>38100</xdr:colOff>
      <xdr:row>37</xdr:row>
      <xdr:rowOff>201737</xdr:rowOff>
    </xdr:to>
    <xdr:sp macro="" textlink="">
      <xdr:nvSpPr>
        <xdr:cNvPr id="140" name="楕円 139"/>
        <xdr:cNvSpPr/>
      </xdr:nvSpPr>
      <xdr:spPr bwMode="auto">
        <a:xfrm>
          <a:off x="3556000" y="722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186514</xdr:rowOff>
    </xdr:from>
    <xdr:ext cx="762000" cy="259045"/>
    <xdr:sp macro="" textlink="">
      <xdr:nvSpPr>
        <xdr:cNvPr id="141" name="テキスト ボックス 140"/>
        <xdr:cNvSpPr txBox="1"/>
      </xdr:nvSpPr>
      <xdr:spPr>
        <a:xfrm>
          <a:off x="3225800" y="731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23426</xdr:rowOff>
    </xdr:from>
    <xdr:to>
      <xdr:col>15</xdr:col>
      <xdr:colOff>101600</xdr:colOff>
      <xdr:row>37</xdr:row>
      <xdr:rowOff>125026</xdr:rowOff>
    </xdr:to>
    <xdr:sp macro="" textlink="">
      <xdr:nvSpPr>
        <xdr:cNvPr id="142" name="楕円 141"/>
        <xdr:cNvSpPr/>
      </xdr:nvSpPr>
      <xdr:spPr bwMode="auto">
        <a:xfrm>
          <a:off x="2857500" y="714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109803</xdr:rowOff>
    </xdr:from>
    <xdr:ext cx="762000" cy="259045"/>
    <xdr:sp macro="" textlink="">
      <xdr:nvSpPr>
        <xdr:cNvPr id="143" name="テキスト ボックス 142"/>
        <xdr:cNvSpPr txBox="1"/>
      </xdr:nvSpPr>
      <xdr:spPr>
        <a:xfrm>
          <a:off x="2527300" y="723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33268</xdr:rowOff>
    </xdr:from>
    <xdr:to>
      <xdr:col>24</xdr:col>
      <xdr:colOff>63500</xdr:colOff>
      <xdr:row>37</xdr:row>
      <xdr:rowOff>73006</xdr:rowOff>
    </xdr:to>
    <xdr:cxnSp macro="">
      <xdr:nvCxnSpPr>
        <xdr:cNvPr id="61" name="直線コネクタ 60"/>
        <xdr:cNvCxnSpPr/>
      </xdr:nvCxnSpPr>
      <xdr:spPr>
        <a:xfrm flipV="1">
          <a:off x="3797300" y="6376918"/>
          <a:ext cx="8382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73006</xdr:rowOff>
    </xdr:from>
    <xdr:to>
      <xdr:col>19</xdr:col>
      <xdr:colOff>177800</xdr:colOff>
      <xdr:row>38</xdr:row>
      <xdr:rowOff>91922</xdr:rowOff>
    </xdr:to>
    <xdr:cxnSp macro="">
      <xdr:nvCxnSpPr>
        <xdr:cNvPr id="64" name="直線コネクタ 63"/>
        <xdr:cNvCxnSpPr/>
      </xdr:nvCxnSpPr>
      <xdr:spPr>
        <a:xfrm flipV="1">
          <a:off x="2908300" y="6416656"/>
          <a:ext cx="889000" cy="19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94380</xdr:rowOff>
    </xdr:from>
    <xdr:to>
      <xdr:col>15</xdr:col>
      <xdr:colOff>50800</xdr:colOff>
      <xdr:row>38</xdr:row>
      <xdr:rowOff>91922</xdr:rowOff>
    </xdr:to>
    <xdr:cxnSp macro="">
      <xdr:nvCxnSpPr>
        <xdr:cNvPr id="67" name="直線コネクタ 66"/>
        <xdr:cNvCxnSpPr/>
      </xdr:nvCxnSpPr>
      <xdr:spPr>
        <a:xfrm>
          <a:off x="2019300" y="6438030"/>
          <a:ext cx="889000" cy="16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94380</xdr:rowOff>
    </xdr:from>
    <xdr:to>
      <xdr:col>10</xdr:col>
      <xdr:colOff>114300</xdr:colOff>
      <xdr:row>37</xdr:row>
      <xdr:rowOff>101886</xdr:rowOff>
    </xdr:to>
    <xdr:cxnSp macro="">
      <xdr:nvCxnSpPr>
        <xdr:cNvPr id="70" name="直線コネクタ 69"/>
        <xdr:cNvCxnSpPr/>
      </xdr:nvCxnSpPr>
      <xdr:spPr>
        <a:xfrm flipV="1">
          <a:off x="1130300" y="6438030"/>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153918</xdr:rowOff>
    </xdr:from>
    <xdr:to>
      <xdr:col>24</xdr:col>
      <xdr:colOff>114300</xdr:colOff>
      <xdr:row>37</xdr:row>
      <xdr:rowOff>84068</xdr:rowOff>
    </xdr:to>
    <xdr:sp macro="" textlink="">
      <xdr:nvSpPr>
        <xdr:cNvPr id="80" name="楕円 79"/>
        <xdr:cNvSpPr/>
      </xdr:nvSpPr>
      <xdr:spPr>
        <a:xfrm>
          <a:off x="4584700" y="63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132345</xdr:rowOff>
    </xdr:from>
    <xdr:ext cx="534377" cy="259045"/>
    <xdr:sp macro="" textlink="">
      <xdr:nvSpPr>
        <xdr:cNvPr id="81" name="人件費該当値テキスト"/>
        <xdr:cNvSpPr txBox="1"/>
      </xdr:nvSpPr>
      <xdr:spPr>
        <a:xfrm>
          <a:off x="4686300" y="63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22206</xdr:rowOff>
    </xdr:from>
    <xdr:to>
      <xdr:col>20</xdr:col>
      <xdr:colOff>38100</xdr:colOff>
      <xdr:row>37</xdr:row>
      <xdr:rowOff>123806</xdr:rowOff>
    </xdr:to>
    <xdr:sp macro="" textlink="">
      <xdr:nvSpPr>
        <xdr:cNvPr id="82" name="楕円 81"/>
        <xdr:cNvSpPr/>
      </xdr:nvSpPr>
      <xdr:spPr>
        <a:xfrm>
          <a:off x="3746500" y="63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114933</xdr:rowOff>
    </xdr:from>
    <xdr:ext cx="534377" cy="259045"/>
    <xdr:sp macro="" textlink="">
      <xdr:nvSpPr>
        <xdr:cNvPr id="83" name="テキスト ボックス 82"/>
        <xdr:cNvSpPr txBox="1"/>
      </xdr:nvSpPr>
      <xdr:spPr>
        <a:xfrm>
          <a:off x="3530111" y="64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41122</xdr:rowOff>
    </xdr:from>
    <xdr:to>
      <xdr:col>15</xdr:col>
      <xdr:colOff>101600</xdr:colOff>
      <xdr:row>38</xdr:row>
      <xdr:rowOff>142722</xdr:rowOff>
    </xdr:to>
    <xdr:sp macro="" textlink="">
      <xdr:nvSpPr>
        <xdr:cNvPr id="84" name="楕円 83"/>
        <xdr:cNvSpPr/>
      </xdr:nvSpPr>
      <xdr:spPr>
        <a:xfrm>
          <a:off x="2857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133849</xdr:rowOff>
    </xdr:from>
    <xdr:ext cx="534377" cy="259045"/>
    <xdr:sp macro="" textlink="">
      <xdr:nvSpPr>
        <xdr:cNvPr id="85" name="テキスト ボックス 84"/>
        <xdr:cNvSpPr txBox="1"/>
      </xdr:nvSpPr>
      <xdr:spPr>
        <a:xfrm>
          <a:off x="2641111" y="66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43580</xdr:rowOff>
    </xdr:from>
    <xdr:to>
      <xdr:col>10</xdr:col>
      <xdr:colOff>165100</xdr:colOff>
      <xdr:row>37</xdr:row>
      <xdr:rowOff>145180</xdr:rowOff>
    </xdr:to>
    <xdr:sp macro="" textlink="">
      <xdr:nvSpPr>
        <xdr:cNvPr id="86" name="楕円 85"/>
        <xdr:cNvSpPr/>
      </xdr:nvSpPr>
      <xdr:spPr>
        <a:xfrm>
          <a:off x="1968500" y="63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136307</xdr:rowOff>
    </xdr:from>
    <xdr:ext cx="534377" cy="259045"/>
    <xdr:sp macro="" textlink="">
      <xdr:nvSpPr>
        <xdr:cNvPr id="87" name="テキスト ボックス 86"/>
        <xdr:cNvSpPr txBox="1"/>
      </xdr:nvSpPr>
      <xdr:spPr>
        <a:xfrm>
          <a:off x="1752111" y="6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51086</xdr:rowOff>
    </xdr:from>
    <xdr:to>
      <xdr:col>6</xdr:col>
      <xdr:colOff>38100</xdr:colOff>
      <xdr:row>37</xdr:row>
      <xdr:rowOff>152686</xdr:rowOff>
    </xdr:to>
    <xdr:sp macro="" textlink="">
      <xdr:nvSpPr>
        <xdr:cNvPr id="88" name="楕円 87"/>
        <xdr:cNvSpPr/>
      </xdr:nvSpPr>
      <xdr:spPr>
        <a:xfrm>
          <a:off x="1079500" y="63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143813</xdr:rowOff>
    </xdr:from>
    <xdr:ext cx="534377" cy="259045"/>
    <xdr:sp macro="" textlink="">
      <xdr:nvSpPr>
        <xdr:cNvPr id="89" name="テキスト ボックス 88"/>
        <xdr:cNvSpPr txBox="1"/>
      </xdr:nvSpPr>
      <xdr:spPr>
        <a:xfrm>
          <a:off x="863111" y="6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103975</xdr:rowOff>
    </xdr:from>
    <xdr:to>
      <xdr:col>24</xdr:col>
      <xdr:colOff>63500</xdr:colOff>
      <xdr:row>56</xdr:row>
      <xdr:rowOff>164605</xdr:rowOff>
    </xdr:to>
    <xdr:cxnSp macro="">
      <xdr:nvCxnSpPr>
        <xdr:cNvPr id="119" name="直線コネクタ 118"/>
        <xdr:cNvCxnSpPr/>
      </xdr:nvCxnSpPr>
      <xdr:spPr>
        <a:xfrm flipV="1">
          <a:off x="3797300" y="9705175"/>
          <a:ext cx="8382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122263</xdr:rowOff>
    </xdr:from>
    <xdr:to>
      <xdr:col>19</xdr:col>
      <xdr:colOff>177800</xdr:colOff>
      <xdr:row>56</xdr:row>
      <xdr:rowOff>164605</xdr:rowOff>
    </xdr:to>
    <xdr:cxnSp macro="">
      <xdr:nvCxnSpPr>
        <xdr:cNvPr id="122" name="直線コネクタ 121"/>
        <xdr:cNvCxnSpPr/>
      </xdr:nvCxnSpPr>
      <xdr:spPr>
        <a:xfrm>
          <a:off x="2908300" y="9723463"/>
          <a:ext cx="889000" cy="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121768</xdr:rowOff>
    </xdr:from>
    <xdr:to>
      <xdr:col>15</xdr:col>
      <xdr:colOff>50800</xdr:colOff>
      <xdr:row>56</xdr:row>
      <xdr:rowOff>122263</xdr:rowOff>
    </xdr:to>
    <xdr:cxnSp macro="">
      <xdr:nvCxnSpPr>
        <xdr:cNvPr id="125" name="直線コネクタ 124"/>
        <xdr:cNvCxnSpPr/>
      </xdr:nvCxnSpPr>
      <xdr:spPr>
        <a:xfrm>
          <a:off x="2019300" y="972296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121768</xdr:rowOff>
    </xdr:from>
    <xdr:to>
      <xdr:col>10</xdr:col>
      <xdr:colOff>114300</xdr:colOff>
      <xdr:row>57</xdr:row>
      <xdr:rowOff>21679</xdr:rowOff>
    </xdr:to>
    <xdr:cxnSp macro="">
      <xdr:nvCxnSpPr>
        <xdr:cNvPr id="128" name="直線コネクタ 127"/>
        <xdr:cNvCxnSpPr/>
      </xdr:nvCxnSpPr>
      <xdr:spPr>
        <a:xfrm flipV="1">
          <a:off x="1130300" y="9722968"/>
          <a:ext cx="8890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53175</xdr:rowOff>
    </xdr:from>
    <xdr:to>
      <xdr:col>24</xdr:col>
      <xdr:colOff>114300</xdr:colOff>
      <xdr:row>56</xdr:row>
      <xdr:rowOff>154775</xdr:rowOff>
    </xdr:to>
    <xdr:sp macro="" textlink="">
      <xdr:nvSpPr>
        <xdr:cNvPr id="138" name="楕円 137"/>
        <xdr:cNvSpPr/>
      </xdr:nvSpPr>
      <xdr:spPr>
        <a:xfrm>
          <a:off x="4584700" y="96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31602</xdr:rowOff>
    </xdr:from>
    <xdr:ext cx="534377" cy="259045"/>
    <xdr:sp macro="" textlink="">
      <xdr:nvSpPr>
        <xdr:cNvPr id="139" name="物件費該当値テキスト"/>
        <xdr:cNvSpPr txBox="1"/>
      </xdr:nvSpPr>
      <xdr:spPr>
        <a:xfrm>
          <a:off x="4686300" y="963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113805</xdr:rowOff>
    </xdr:from>
    <xdr:to>
      <xdr:col>20</xdr:col>
      <xdr:colOff>38100</xdr:colOff>
      <xdr:row>57</xdr:row>
      <xdr:rowOff>43955</xdr:rowOff>
    </xdr:to>
    <xdr:sp macro="" textlink="">
      <xdr:nvSpPr>
        <xdr:cNvPr id="140" name="楕円 139"/>
        <xdr:cNvSpPr/>
      </xdr:nvSpPr>
      <xdr:spPr>
        <a:xfrm>
          <a:off x="3746500" y="97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35082</xdr:rowOff>
    </xdr:from>
    <xdr:ext cx="534377" cy="259045"/>
    <xdr:sp macro="" textlink="">
      <xdr:nvSpPr>
        <xdr:cNvPr id="141" name="テキスト ボックス 140"/>
        <xdr:cNvSpPr txBox="1"/>
      </xdr:nvSpPr>
      <xdr:spPr>
        <a:xfrm>
          <a:off x="3530111" y="98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71463</xdr:rowOff>
    </xdr:from>
    <xdr:to>
      <xdr:col>15</xdr:col>
      <xdr:colOff>101600</xdr:colOff>
      <xdr:row>57</xdr:row>
      <xdr:rowOff>1613</xdr:rowOff>
    </xdr:to>
    <xdr:sp macro="" textlink="">
      <xdr:nvSpPr>
        <xdr:cNvPr id="142" name="楕円 141"/>
        <xdr:cNvSpPr/>
      </xdr:nvSpPr>
      <xdr:spPr>
        <a:xfrm>
          <a:off x="2857500" y="96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164190</xdr:rowOff>
    </xdr:from>
    <xdr:ext cx="534377" cy="259045"/>
    <xdr:sp macro="" textlink="">
      <xdr:nvSpPr>
        <xdr:cNvPr id="143" name="テキスト ボックス 142"/>
        <xdr:cNvSpPr txBox="1"/>
      </xdr:nvSpPr>
      <xdr:spPr>
        <a:xfrm>
          <a:off x="2641111" y="97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70968</xdr:rowOff>
    </xdr:from>
    <xdr:to>
      <xdr:col>10</xdr:col>
      <xdr:colOff>165100</xdr:colOff>
      <xdr:row>57</xdr:row>
      <xdr:rowOff>1118</xdr:rowOff>
    </xdr:to>
    <xdr:sp macro="" textlink="">
      <xdr:nvSpPr>
        <xdr:cNvPr id="144" name="楕円 143"/>
        <xdr:cNvSpPr/>
      </xdr:nvSpPr>
      <xdr:spPr>
        <a:xfrm>
          <a:off x="1968500" y="96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17645</xdr:rowOff>
    </xdr:from>
    <xdr:ext cx="534377" cy="259045"/>
    <xdr:sp macro="" textlink="">
      <xdr:nvSpPr>
        <xdr:cNvPr id="145" name="テキスト ボックス 144"/>
        <xdr:cNvSpPr txBox="1"/>
      </xdr:nvSpPr>
      <xdr:spPr>
        <a:xfrm>
          <a:off x="1752111" y="944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142329</xdr:rowOff>
    </xdr:from>
    <xdr:to>
      <xdr:col>6</xdr:col>
      <xdr:colOff>38100</xdr:colOff>
      <xdr:row>57</xdr:row>
      <xdr:rowOff>72479</xdr:rowOff>
    </xdr:to>
    <xdr:sp macro="" textlink="">
      <xdr:nvSpPr>
        <xdr:cNvPr id="146" name="楕円 145"/>
        <xdr:cNvSpPr/>
      </xdr:nvSpPr>
      <xdr:spPr>
        <a:xfrm>
          <a:off x="1079500" y="97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63606</xdr:rowOff>
    </xdr:from>
    <xdr:ext cx="534377" cy="259045"/>
    <xdr:sp macro="" textlink="">
      <xdr:nvSpPr>
        <xdr:cNvPr id="147" name="テキスト ボックス 146"/>
        <xdr:cNvSpPr txBox="1"/>
      </xdr:nvSpPr>
      <xdr:spPr>
        <a:xfrm>
          <a:off x="863111" y="98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119714</xdr:rowOff>
    </xdr:from>
    <xdr:to>
      <xdr:col>24</xdr:col>
      <xdr:colOff>63500</xdr:colOff>
      <xdr:row>78</xdr:row>
      <xdr:rowOff>168667</xdr:rowOff>
    </xdr:to>
    <xdr:cxnSp macro="">
      <xdr:nvCxnSpPr>
        <xdr:cNvPr id="178" name="直線コネクタ 177"/>
        <xdr:cNvCxnSpPr/>
      </xdr:nvCxnSpPr>
      <xdr:spPr>
        <a:xfrm flipV="1">
          <a:off x="3797300" y="13492814"/>
          <a:ext cx="8382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168667</xdr:rowOff>
    </xdr:from>
    <xdr:to>
      <xdr:col>19</xdr:col>
      <xdr:colOff>177800</xdr:colOff>
      <xdr:row>79</xdr:row>
      <xdr:rowOff>21448</xdr:rowOff>
    </xdr:to>
    <xdr:cxnSp macro="">
      <xdr:nvCxnSpPr>
        <xdr:cNvPr id="181" name="直線コネクタ 180"/>
        <xdr:cNvCxnSpPr/>
      </xdr:nvCxnSpPr>
      <xdr:spPr>
        <a:xfrm flipV="1">
          <a:off x="2908300" y="1354176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165303</xdr:rowOff>
    </xdr:from>
    <xdr:to>
      <xdr:col>15</xdr:col>
      <xdr:colOff>50800</xdr:colOff>
      <xdr:row>79</xdr:row>
      <xdr:rowOff>21448</xdr:rowOff>
    </xdr:to>
    <xdr:cxnSp macro="">
      <xdr:nvCxnSpPr>
        <xdr:cNvPr id="184" name="直線コネクタ 183"/>
        <xdr:cNvCxnSpPr/>
      </xdr:nvCxnSpPr>
      <xdr:spPr>
        <a:xfrm>
          <a:off x="2019300" y="13538403"/>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165303</xdr:rowOff>
    </xdr:from>
    <xdr:to>
      <xdr:col>10</xdr:col>
      <xdr:colOff>114300</xdr:colOff>
      <xdr:row>79</xdr:row>
      <xdr:rowOff>32649</xdr:rowOff>
    </xdr:to>
    <xdr:cxnSp macro="">
      <xdr:nvCxnSpPr>
        <xdr:cNvPr id="187" name="直線コネクタ 186"/>
        <xdr:cNvCxnSpPr/>
      </xdr:nvCxnSpPr>
      <xdr:spPr>
        <a:xfrm flipV="1">
          <a:off x="1130300" y="13538403"/>
          <a:ext cx="8890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68914</xdr:rowOff>
    </xdr:from>
    <xdr:to>
      <xdr:col>24</xdr:col>
      <xdr:colOff>114300</xdr:colOff>
      <xdr:row>78</xdr:row>
      <xdr:rowOff>170514</xdr:rowOff>
    </xdr:to>
    <xdr:sp macro="" textlink="">
      <xdr:nvSpPr>
        <xdr:cNvPr id="197" name="楕円 196"/>
        <xdr:cNvSpPr/>
      </xdr:nvSpPr>
      <xdr:spPr>
        <a:xfrm>
          <a:off x="4584700" y="134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91791</xdr:rowOff>
    </xdr:from>
    <xdr:ext cx="469744" cy="259045"/>
    <xdr:sp macro="" textlink="">
      <xdr:nvSpPr>
        <xdr:cNvPr id="198" name="維持補修費該当値テキスト"/>
        <xdr:cNvSpPr txBox="1"/>
      </xdr:nvSpPr>
      <xdr:spPr>
        <a:xfrm>
          <a:off x="4686300" y="1329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117867</xdr:rowOff>
    </xdr:from>
    <xdr:to>
      <xdr:col>20</xdr:col>
      <xdr:colOff>38100</xdr:colOff>
      <xdr:row>79</xdr:row>
      <xdr:rowOff>48017</xdr:rowOff>
    </xdr:to>
    <xdr:sp macro="" textlink="">
      <xdr:nvSpPr>
        <xdr:cNvPr id="199" name="楕円 198"/>
        <xdr:cNvSpPr/>
      </xdr:nvSpPr>
      <xdr:spPr>
        <a:xfrm>
          <a:off x="3746500" y="134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39144</xdr:rowOff>
    </xdr:from>
    <xdr:ext cx="469744" cy="259045"/>
    <xdr:sp macro="" textlink="">
      <xdr:nvSpPr>
        <xdr:cNvPr id="200" name="テキスト ボックス 199"/>
        <xdr:cNvSpPr txBox="1"/>
      </xdr:nvSpPr>
      <xdr:spPr>
        <a:xfrm>
          <a:off x="3562428" y="1358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142098</xdr:rowOff>
    </xdr:from>
    <xdr:to>
      <xdr:col>15</xdr:col>
      <xdr:colOff>101600</xdr:colOff>
      <xdr:row>79</xdr:row>
      <xdr:rowOff>72248</xdr:rowOff>
    </xdr:to>
    <xdr:sp macro="" textlink="">
      <xdr:nvSpPr>
        <xdr:cNvPr id="201" name="楕円 200"/>
        <xdr:cNvSpPr/>
      </xdr:nvSpPr>
      <xdr:spPr>
        <a:xfrm>
          <a:off x="2857500" y="135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63375</xdr:rowOff>
    </xdr:from>
    <xdr:ext cx="469744" cy="259045"/>
    <xdr:sp macro="" textlink="">
      <xdr:nvSpPr>
        <xdr:cNvPr id="202" name="テキスト ボックス 201"/>
        <xdr:cNvSpPr txBox="1"/>
      </xdr:nvSpPr>
      <xdr:spPr>
        <a:xfrm>
          <a:off x="2673428" y="136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114503</xdr:rowOff>
    </xdr:from>
    <xdr:to>
      <xdr:col>10</xdr:col>
      <xdr:colOff>165100</xdr:colOff>
      <xdr:row>79</xdr:row>
      <xdr:rowOff>44653</xdr:rowOff>
    </xdr:to>
    <xdr:sp macro="" textlink="">
      <xdr:nvSpPr>
        <xdr:cNvPr id="203" name="楕円 202"/>
        <xdr:cNvSpPr/>
      </xdr:nvSpPr>
      <xdr:spPr>
        <a:xfrm>
          <a:off x="19685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35780</xdr:rowOff>
    </xdr:from>
    <xdr:ext cx="469744" cy="259045"/>
    <xdr:sp macro="" textlink="">
      <xdr:nvSpPr>
        <xdr:cNvPr id="204" name="テキスト ボックス 203"/>
        <xdr:cNvSpPr txBox="1"/>
      </xdr:nvSpPr>
      <xdr:spPr>
        <a:xfrm>
          <a:off x="1784428" y="135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153299</xdr:rowOff>
    </xdr:from>
    <xdr:to>
      <xdr:col>6</xdr:col>
      <xdr:colOff>38100</xdr:colOff>
      <xdr:row>79</xdr:row>
      <xdr:rowOff>83449</xdr:rowOff>
    </xdr:to>
    <xdr:sp macro="" textlink="">
      <xdr:nvSpPr>
        <xdr:cNvPr id="205" name="楕円 204"/>
        <xdr:cNvSpPr/>
      </xdr:nvSpPr>
      <xdr:spPr>
        <a:xfrm>
          <a:off x="1079500" y="135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74576</xdr:rowOff>
    </xdr:from>
    <xdr:ext cx="469744" cy="259045"/>
    <xdr:sp macro="" textlink="">
      <xdr:nvSpPr>
        <xdr:cNvPr id="206" name="テキスト ボックス 205"/>
        <xdr:cNvSpPr txBox="1"/>
      </xdr:nvSpPr>
      <xdr:spPr>
        <a:xfrm>
          <a:off x="895428" y="1361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168092</xdr:rowOff>
    </xdr:from>
    <xdr:to>
      <xdr:col>24</xdr:col>
      <xdr:colOff>63500</xdr:colOff>
      <xdr:row>98</xdr:row>
      <xdr:rowOff>17849</xdr:rowOff>
    </xdr:to>
    <xdr:cxnSp macro="">
      <xdr:nvCxnSpPr>
        <xdr:cNvPr id="236" name="直線コネクタ 235"/>
        <xdr:cNvCxnSpPr/>
      </xdr:nvCxnSpPr>
      <xdr:spPr>
        <a:xfrm flipV="1">
          <a:off x="3797300" y="16627292"/>
          <a:ext cx="838200" cy="19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17849</xdr:rowOff>
    </xdr:from>
    <xdr:to>
      <xdr:col>19</xdr:col>
      <xdr:colOff>177800</xdr:colOff>
      <xdr:row>98</xdr:row>
      <xdr:rowOff>35009</xdr:rowOff>
    </xdr:to>
    <xdr:cxnSp macro="">
      <xdr:nvCxnSpPr>
        <xdr:cNvPr id="239" name="直線コネクタ 238"/>
        <xdr:cNvCxnSpPr/>
      </xdr:nvCxnSpPr>
      <xdr:spPr>
        <a:xfrm flipV="1">
          <a:off x="2908300" y="16819949"/>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50510</xdr:rowOff>
    </xdr:from>
    <xdr:to>
      <xdr:col>20</xdr:col>
      <xdr:colOff>38100</xdr:colOff>
      <xdr:row>97</xdr:row>
      <xdr:rowOff>152110</xdr:rowOff>
    </xdr:to>
    <xdr:sp macro="" textlink="">
      <xdr:nvSpPr>
        <xdr:cNvPr id="240" name="フローチャート: 判断 239"/>
        <xdr:cNvSpPr/>
      </xdr:nvSpPr>
      <xdr:spPr>
        <a:xfrm>
          <a:off x="3746500" y="166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168637</xdr:rowOff>
    </xdr:from>
    <xdr:ext cx="534377" cy="259045"/>
    <xdr:sp macro="" textlink="">
      <xdr:nvSpPr>
        <xdr:cNvPr id="241" name="テキスト ボックス 240"/>
        <xdr:cNvSpPr txBox="1"/>
      </xdr:nvSpPr>
      <xdr:spPr>
        <a:xfrm>
          <a:off x="3530111" y="164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35009</xdr:rowOff>
    </xdr:from>
    <xdr:to>
      <xdr:col>15</xdr:col>
      <xdr:colOff>50800</xdr:colOff>
      <xdr:row>98</xdr:row>
      <xdr:rowOff>94848</xdr:rowOff>
    </xdr:to>
    <xdr:cxnSp macro="">
      <xdr:nvCxnSpPr>
        <xdr:cNvPr id="242" name="直線コネクタ 241"/>
        <xdr:cNvCxnSpPr/>
      </xdr:nvCxnSpPr>
      <xdr:spPr>
        <a:xfrm flipV="1">
          <a:off x="2019300" y="16837109"/>
          <a:ext cx="889000" cy="5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77310</xdr:rowOff>
    </xdr:from>
    <xdr:to>
      <xdr:col>15</xdr:col>
      <xdr:colOff>101600</xdr:colOff>
      <xdr:row>98</xdr:row>
      <xdr:rowOff>7460</xdr:rowOff>
    </xdr:to>
    <xdr:sp macro="" textlink="">
      <xdr:nvSpPr>
        <xdr:cNvPr id="243" name="フローチャート: 判断 242"/>
        <xdr:cNvSpPr/>
      </xdr:nvSpPr>
      <xdr:spPr>
        <a:xfrm>
          <a:off x="2857500" y="1670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23987</xdr:rowOff>
    </xdr:from>
    <xdr:ext cx="534377" cy="259045"/>
    <xdr:sp macro="" textlink="">
      <xdr:nvSpPr>
        <xdr:cNvPr id="244" name="テキスト ボックス 243"/>
        <xdr:cNvSpPr txBox="1"/>
      </xdr:nvSpPr>
      <xdr:spPr>
        <a:xfrm>
          <a:off x="2641111" y="1648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94848</xdr:rowOff>
    </xdr:from>
    <xdr:to>
      <xdr:col>10</xdr:col>
      <xdr:colOff>114300</xdr:colOff>
      <xdr:row>98</xdr:row>
      <xdr:rowOff>103832</xdr:rowOff>
    </xdr:to>
    <xdr:cxnSp macro="">
      <xdr:nvCxnSpPr>
        <xdr:cNvPr id="245" name="直線コネクタ 244"/>
        <xdr:cNvCxnSpPr/>
      </xdr:nvCxnSpPr>
      <xdr:spPr>
        <a:xfrm flipV="1">
          <a:off x="1130300" y="16896948"/>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107006</xdr:rowOff>
    </xdr:from>
    <xdr:to>
      <xdr:col>10</xdr:col>
      <xdr:colOff>165100</xdr:colOff>
      <xdr:row>98</xdr:row>
      <xdr:rowOff>37156</xdr:rowOff>
    </xdr:to>
    <xdr:sp macro="" textlink="">
      <xdr:nvSpPr>
        <xdr:cNvPr id="246" name="フローチャート: 判断 245"/>
        <xdr:cNvSpPr/>
      </xdr:nvSpPr>
      <xdr:spPr>
        <a:xfrm>
          <a:off x="1968500" y="1673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53683</xdr:rowOff>
    </xdr:from>
    <xdr:ext cx="534377" cy="259045"/>
    <xdr:sp macro="" textlink="">
      <xdr:nvSpPr>
        <xdr:cNvPr id="247" name="テキスト ボックス 246"/>
        <xdr:cNvSpPr txBox="1"/>
      </xdr:nvSpPr>
      <xdr:spPr>
        <a:xfrm>
          <a:off x="1752111" y="165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108972</xdr:rowOff>
    </xdr:from>
    <xdr:to>
      <xdr:col>6</xdr:col>
      <xdr:colOff>38100</xdr:colOff>
      <xdr:row>98</xdr:row>
      <xdr:rowOff>39122</xdr:rowOff>
    </xdr:to>
    <xdr:sp macro="" textlink="">
      <xdr:nvSpPr>
        <xdr:cNvPr id="248" name="フローチャート: 判断 247"/>
        <xdr:cNvSpPr/>
      </xdr:nvSpPr>
      <xdr:spPr>
        <a:xfrm>
          <a:off x="1079500" y="167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55649</xdr:rowOff>
    </xdr:from>
    <xdr:ext cx="534377" cy="259045"/>
    <xdr:sp macro="" textlink="">
      <xdr:nvSpPr>
        <xdr:cNvPr id="249" name="テキスト ボックス 248"/>
        <xdr:cNvSpPr txBox="1"/>
      </xdr:nvSpPr>
      <xdr:spPr>
        <a:xfrm>
          <a:off x="863111" y="165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117292</xdr:rowOff>
    </xdr:from>
    <xdr:to>
      <xdr:col>24</xdr:col>
      <xdr:colOff>114300</xdr:colOff>
      <xdr:row>97</xdr:row>
      <xdr:rowOff>47442</xdr:rowOff>
    </xdr:to>
    <xdr:sp macro="" textlink="">
      <xdr:nvSpPr>
        <xdr:cNvPr id="255" name="楕円 254"/>
        <xdr:cNvSpPr/>
      </xdr:nvSpPr>
      <xdr:spPr>
        <a:xfrm>
          <a:off x="4584700" y="165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32219</xdr:rowOff>
    </xdr:from>
    <xdr:ext cx="599010" cy="259045"/>
    <xdr:sp macro="" textlink="">
      <xdr:nvSpPr>
        <xdr:cNvPr id="256" name="扶助費該当値テキスト"/>
        <xdr:cNvSpPr txBox="1"/>
      </xdr:nvSpPr>
      <xdr:spPr>
        <a:xfrm>
          <a:off x="4686300" y="1649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138499</xdr:rowOff>
    </xdr:from>
    <xdr:to>
      <xdr:col>20</xdr:col>
      <xdr:colOff>38100</xdr:colOff>
      <xdr:row>98</xdr:row>
      <xdr:rowOff>68649</xdr:rowOff>
    </xdr:to>
    <xdr:sp macro="" textlink="">
      <xdr:nvSpPr>
        <xdr:cNvPr id="257" name="楕円 256"/>
        <xdr:cNvSpPr/>
      </xdr:nvSpPr>
      <xdr:spPr>
        <a:xfrm>
          <a:off x="3746500" y="167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59776</xdr:rowOff>
    </xdr:from>
    <xdr:ext cx="534377" cy="259045"/>
    <xdr:sp macro="" textlink="">
      <xdr:nvSpPr>
        <xdr:cNvPr id="258" name="テキスト ボックス 257"/>
        <xdr:cNvSpPr txBox="1"/>
      </xdr:nvSpPr>
      <xdr:spPr>
        <a:xfrm>
          <a:off x="3530111" y="1686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155659</xdr:rowOff>
    </xdr:from>
    <xdr:to>
      <xdr:col>15</xdr:col>
      <xdr:colOff>101600</xdr:colOff>
      <xdr:row>98</xdr:row>
      <xdr:rowOff>85809</xdr:rowOff>
    </xdr:to>
    <xdr:sp macro="" textlink="">
      <xdr:nvSpPr>
        <xdr:cNvPr id="259" name="楕円 258"/>
        <xdr:cNvSpPr/>
      </xdr:nvSpPr>
      <xdr:spPr>
        <a:xfrm>
          <a:off x="2857500" y="1678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76936</xdr:rowOff>
    </xdr:from>
    <xdr:ext cx="534377" cy="259045"/>
    <xdr:sp macro="" textlink="">
      <xdr:nvSpPr>
        <xdr:cNvPr id="260" name="テキスト ボックス 259"/>
        <xdr:cNvSpPr txBox="1"/>
      </xdr:nvSpPr>
      <xdr:spPr>
        <a:xfrm>
          <a:off x="2641111" y="168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44048</xdr:rowOff>
    </xdr:from>
    <xdr:to>
      <xdr:col>10</xdr:col>
      <xdr:colOff>165100</xdr:colOff>
      <xdr:row>98</xdr:row>
      <xdr:rowOff>145648</xdr:rowOff>
    </xdr:to>
    <xdr:sp macro="" textlink="">
      <xdr:nvSpPr>
        <xdr:cNvPr id="261" name="楕円 260"/>
        <xdr:cNvSpPr/>
      </xdr:nvSpPr>
      <xdr:spPr>
        <a:xfrm>
          <a:off x="1968500" y="168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136775</xdr:rowOff>
    </xdr:from>
    <xdr:ext cx="534377" cy="259045"/>
    <xdr:sp macro="" textlink="">
      <xdr:nvSpPr>
        <xdr:cNvPr id="262" name="テキスト ボックス 261"/>
        <xdr:cNvSpPr txBox="1"/>
      </xdr:nvSpPr>
      <xdr:spPr>
        <a:xfrm>
          <a:off x="1752111" y="1693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53032</xdr:rowOff>
    </xdr:from>
    <xdr:to>
      <xdr:col>6</xdr:col>
      <xdr:colOff>38100</xdr:colOff>
      <xdr:row>98</xdr:row>
      <xdr:rowOff>154632</xdr:rowOff>
    </xdr:to>
    <xdr:sp macro="" textlink="">
      <xdr:nvSpPr>
        <xdr:cNvPr id="263" name="楕円 262"/>
        <xdr:cNvSpPr/>
      </xdr:nvSpPr>
      <xdr:spPr>
        <a:xfrm>
          <a:off x="1079500" y="168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145759</xdr:rowOff>
    </xdr:from>
    <xdr:ext cx="534377" cy="259045"/>
    <xdr:sp macro="" textlink="">
      <xdr:nvSpPr>
        <xdr:cNvPr id="264" name="テキスト ボックス 263"/>
        <xdr:cNvSpPr txBox="1"/>
      </xdr:nvSpPr>
      <xdr:spPr>
        <a:xfrm>
          <a:off x="863111" y="169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113487</xdr:rowOff>
    </xdr:from>
    <xdr:to>
      <xdr:col>55</xdr:col>
      <xdr:colOff>0</xdr:colOff>
      <xdr:row>37</xdr:row>
      <xdr:rowOff>101390</xdr:rowOff>
    </xdr:to>
    <xdr:cxnSp macro="">
      <xdr:nvCxnSpPr>
        <xdr:cNvPr id="297" name="直線コネクタ 296"/>
        <xdr:cNvCxnSpPr/>
      </xdr:nvCxnSpPr>
      <xdr:spPr>
        <a:xfrm>
          <a:off x="9639300" y="5428437"/>
          <a:ext cx="838200" cy="101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298" name="補助費等平均値テキスト"/>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113487</xdr:rowOff>
    </xdr:from>
    <xdr:to>
      <xdr:col>50</xdr:col>
      <xdr:colOff>114300</xdr:colOff>
      <xdr:row>37</xdr:row>
      <xdr:rowOff>130204</xdr:rowOff>
    </xdr:to>
    <xdr:cxnSp macro="">
      <xdr:nvCxnSpPr>
        <xdr:cNvPr id="300" name="直線コネクタ 299"/>
        <xdr:cNvCxnSpPr/>
      </xdr:nvCxnSpPr>
      <xdr:spPr>
        <a:xfrm flipV="1">
          <a:off x="8750300" y="5428437"/>
          <a:ext cx="889000" cy="104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1" name="フローチャート: 判断 300"/>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2" name="テキスト ボックス 301"/>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130204</xdr:rowOff>
    </xdr:from>
    <xdr:to>
      <xdr:col>45</xdr:col>
      <xdr:colOff>177800</xdr:colOff>
      <xdr:row>37</xdr:row>
      <xdr:rowOff>162798</xdr:rowOff>
    </xdr:to>
    <xdr:cxnSp macro="">
      <xdr:nvCxnSpPr>
        <xdr:cNvPr id="303" name="直線コネクタ 302"/>
        <xdr:cNvCxnSpPr/>
      </xdr:nvCxnSpPr>
      <xdr:spPr>
        <a:xfrm flipV="1">
          <a:off x="7861300" y="6473854"/>
          <a:ext cx="889000" cy="3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4" name="フローチャート: 判断 303"/>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5" name="テキスト ボックス 304"/>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150225</xdr:rowOff>
    </xdr:from>
    <xdr:to>
      <xdr:col>41</xdr:col>
      <xdr:colOff>50800</xdr:colOff>
      <xdr:row>37</xdr:row>
      <xdr:rowOff>162798</xdr:rowOff>
    </xdr:to>
    <xdr:cxnSp macro="">
      <xdr:nvCxnSpPr>
        <xdr:cNvPr id="306" name="直線コネクタ 305"/>
        <xdr:cNvCxnSpPr/>
      </xdr:nvCxnSpPr>
      <xdr:spPr>
        <a:xfrm>
          <a:off x="6972300" y="649387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7" name="フローチャート: 判断 306"/>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8" name="テキスト ボックス 307"/>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9" name="フローチャート: 判断 308"/>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0" name="テキスト ボックス 309"/>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50590</xdr:rowOff>
    </xdr:from>
    <xdr:to>
      <xdr:col>55</xdr:col>
      <xdr:colOff>50800</xdr:colOff>
      <xdr:row>37</xdr:row>
      <xdr:rowOff>152190</xdr:rowOff>
    </xdr:to>
    <xdr:sp macro="" textlink="">
      <xdr:nvSpPr>
        <xdr:cNvPr id="316" name="楕円 315"/>
        <xdr:cNvSpPr/>
      </xdr:nvSpPr>
      <xdr:spPr>
        <a:xfrm>
          <a:off x="10426700" y="63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29017</xdr:rowOff>
    </xdr:from>
    <xdr:ext cx="534377" cy="259045"/>
    <xdr:sp macro="" textlink="">
      <xdr:nvSpPr>
        <xdr:cNvPr id="317" name="補助費等該当値テキスト"/>
        <xdr:cNvSpPr txBox="1"/>
      </xdr:nvSpPr>
      <xdr:spPr>
        <a:xfrm>
          <a:off x="10528300" y="6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62687</xdr:rowOff>
    </xdr:from>
    <xdr:to>
      <xdr:col>50</xdr:col>
      <xdr:colOff>165100</xdr:colOff>
      <xdr:row>31</xdr:row>
      <xdr:rowOff>164287</xdr:rowOff>
    </xdr:to>
    <xdr:sp macro="" textlink="">
      <xdr:nvSpPr>
        <xdr:cNvPr id="318" name="楕円 317"/>
        <xdr:cNvSpPr/>
      </xdr:nvSpPr>
      <xdr:spPr>
        <a:xfrm>
          <a:off x="9588500" y="53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155414</xdr:rowOff>
    </xdr:from>
    <xdr:ext cx="599010" cy="259045"/>
    <xdr:sp macro="" textlink="">
      <xdr:nvSpPr>
        <xdr:cNvPr id="319" name="テキスト ボックス 318"/>
        <xdr:cNvSpPr txBox="1"/>
      </xdr:nvSpPr>
      <xdr:spPr>
        <a:xfrm>
          <a:off x="9339795" y="54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79404</xdr:rowOff>
    </xdr:from>
    <xdr:to>
      <xdr:col>46</xdr:col>
      <xdr:colOff>38100</xdr:colOff>
      <xdr:row>38</xdr:row>
      <xdr:rowOff>9554</xdr:rowOff>
    </xdr:to>
    <xdr:sp macro="" textlink="">
      <xdr:nvSpPr>
        <xdr:cNvPr id="320" name="楕円 319"/>
        <xdr:cNvSpPr/>
      </xdr:nvSpPr>
      <xdr:spPr>
        <a:xfrm>
          <a:off x="8699500" y="642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681</xdr:rowOff>
    </xdr:from>
    <xdr:ext cx="534377" cy="259045"/>
    <xdr:sp macro="" textlink="">
      <xdr:nvSpPr>
        <xdr:cNvPr id="321" name="テキスト ボックス 320"/>
        <xdr:cNvSpPr txBox="1"/>
      </xdr:nvSpPr>
      <xdr:spPr>
        <a:xfrm>
          <a:off x="8483111" y="651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111998</xdr:rowOff>
    </xdr:from>
    <xdr:to>
      <xdr:col>41</xdr:col>
      <xdr:colOff>101600</xdr:colOff>
      <xdr:row>38</xdr:row>
      <xdr:rowOff>42148</xdr:rowOff>
    </xdr:to>
    <xdr:sp macro="" textlink="">
      <xdr:nvSpPr>
        <xdr:cNvPr id="322" name="楕円 321"/>
        <xdr:cNvSpPr/>
      </xdr:nvSpPr>
      <xdr:spPr>
        <a:xfrm>
          <a:off x="7810500" y="64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33275</xdr:rowOff>
    </xdr:from>
    <xdr:ext cx="534377" cy="259045"/>
    <xdr:sp macro="" textlink="">
      <xdr:nvSpPr>
        <xdr:cNvPr id="323" name="テキスト ボックス 322"/>
        <xdr:cNvSpPr txBox="1"/>
      </xdr:nvSpPr>
      <xdr:spPr>
        <a:xfrm>
          <a:off x="7594111" y="654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99425</xdr:rowOff>
    </xdr:from>
    <xdr:to>
      <xdr:col>36</xdr:col>
      <xdr:colOff>165100</xdr:colOff>
      <xdr:row>38</xdr:row>
      <xdr:rowOff>29575</xdr:rowOff>
    </xdr:to>
    <xdr:sp macro="" textlink="">
      <xdr:nvSpPr>
        <xdr:cNvPr id="324" name="楕円 323"/>
        <xdr:cNvSpPr/>
      </xdr:nvSpPr>
      <xdr:spPr>
        <a:xfrm>
          <a:off x="6921500" y="64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20702</xdr:rowOff>
    </xdr:from>
    <xdr:ext cx="534377" cy="259045"/>
    <xdr:sp macro="" textlink="">
      <xdr:nvSpPr>
        <xdr:cNvPr id="325" name="テキスト ボックス 324"/>
        <xdr:cNvSpPr txBox="1"/>
      </xdr:nvSpPr>
      <xdr:spPr>
        <a:xfrm>
          <a:off x="6705111" y="653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34990</xdr:rowOff>
    </xdr:from>
    <xdr:to>
      <xdr:col>55</xdr:col>
      <xdr:colOff>0</xdr:colOff>
      <xdr:row>57</xdr:row>
      <xdr:rowOff>50895</xdr:rowOff>
    </xdr:to>
    <xdr:cxnSp macro="">
      <xdr:nvCxnSpPr>
        <xdr:cNvPr id="356" name="直線コネクタ 355"/>
        <xdr:cNvCxnSpPr/>
      </xdr:nvCxnSpPr>
      <xdr:spPr>
        <a:xfrm>
          <a:off x="9639300" y="9807640"/>
          <a:ext cx="8382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34990</xdr:rowOff>
    </xdr:from>
    <xdr:to>
      <xdr:col>50</xdr:col>
      <xdr:colOff>114300</xdr:colOff>
      <xdr:row>57</xdr:row>
      <xdr:rowOff>121086</xdr:rowOff>
    </xdr:to>
    <xdr:cxnSp macro="">
      <xdr:nvCxnSpPr>
        <xdr:cNvPr id="359" name="直線コネクタ 358"/>
        <xdr:cNvCxnSpPr/>
      </xdr:nvCxnSpPr>
      <xdr:spPr>
        <a:xfrm flipV="1">
          <a:off x="8750300" y="9807640"/>
          <a:ext cx="889000" cy="8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0" name="フローチャート: 判断 359"/>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157366</xdr:rowOff>
    </xdr:from>
    <xdr:ext cx="534377" cy="259045"/>
    <xdr:sp macro="" textlink="">
      <xdr:nvSpPr>
        <xdr:cNvPr id="361" name="テキスト ボックス 360"/>
        <xdr:cNvSpPr txBox="1"/>
      </xdr:nvSpPr>
      <xdr:spPr>
        <a:xfrm>
          <a:off x="9372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147429</xdr:rowOff>
    </xdr:from>
    <xdr:to>
      <xdr:col>45</xdr:col>
      <xdr:colOff>177800</xdr:colOff>
      <xdr:row>57</xdr:row>
      <xdr:rowOff>121086</xdr:rowOff>
    </xdr:to>
    <xdr:cxnSp macro="">
      <xdr:nvCxnSpPr>
        <xdr:cNvPr id="362" name="直線コネクタ 361"/>
        <xdr:cNvCxnSpPr/>
      </xdr:nvCxnSpPr>
      <xdr:spPr>
        <a:xfrm>
          <a:off x="7861300" y="9748629"/>
          <a:ext cx="889000" cy="1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3" name="フローチャート: 判断 362"/>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1472</xdr:rowOff>
    </xdr:from>
    <xdr:ext cx="534377" cy="259045"/>
    <xdr:sp macro="" textlink="">
      <xdr:nvSpPr>
        <xdr:cNvPr id="364" name="テキスト ボックス 363"/>
        <xdr:cNvSpPr txBox="1"/>
      </xdr:nvSpPr>
      <xdr:spPr>
        <a:xfrm>
          <a:off x="8483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127105</xdr:rowOff>
    </xdr:from>
    <xdr:to>
      <xdr:col>41</xdr:col>
      <xdr:colOff>50800</xdr:colOff>
      <xdr:row>56</xdr:row>
      <xdr:rowOff>147429</xdr:rowOff>
    </xdr:to>
    <xdr:cxnSp macro="">
      <xdr:nvCxnSpPr>
        <xdr:cNvPr id="365" name="直線コネクタ 364"/>
        <xdr:cNvCxnSpPr/>
      </xdr:nvCxnSpPr>
      <xdr:spPr>
        <a:xfrm>
          <a:off x="6972300" y="9728305"/>
          <a:ext cx="889000" cy="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6" name="フローチャート: 判断 365"/>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85281</xdr:rowOff>
    </xdr:from>
    <xdr:ext cx="534377" cy="259045"/>
    <xdr:sp macro="" textlink="">
      <xdr:nvSpPr>
        <xdr:cNvPr id="367" name="テキスト ボックス 366"/>
        <xdr:cNvSpPr txBox="1"/>
      </xdr:nvSpPr>
      <xdr:spPr>
        <a:xfrm>
          <a:off x="7594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68" name="フローチャート: 判断 367"/>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69" name="テキスト ボックス 368"/>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xdr:rowOff>
    </xdr:from>
    <xdr:to>
      <xdr:col>55</xdr:col>
      <xdr:colOff>50800</xdr:colOff>
      <xdr:row>57</xdr:row>
      <xdr:rowOff>101695</xdr:rowOff>
    </xdr:to>
    <xdr:sp macro="" textlink="">
      <xdr:nvSpPr>
        <xdr:cNvPr id="375" name="楕円 374"/>
        <xdr:cNvSpPr/>
      </xdr:nvSpPr>
      <xdr:spPr>
        <a:xfrm>
          <a:off x="10426700" y="97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149972</xdr:rowOff>
    </xdr:from>
    <xdr:ext cx="534377" cy="259045"/>
    <xdr:sp macro="" textlink="">
      <xdr:nvSpPr>
        <xdr:cNvPr id="376" name="普通建設事業費該当値テキスト"/>
        <xdr:cNvSpPr txBox="1"/>
      </xdr:nvSpPr>
      <xdr:spPr>
        <a:xfrm>
          <a:off x="10528300" y="975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155640</xdr:rowOff>
    </xdr:from>
    <xdr:to>
      <xdr:col>50</xdr:col>
      <xdr:colOff>165100</xdr:colOff>
      <xdr:row>57</xdr:row>
      <xdr:rowOff>85790</xdr:rowOff>
    </xdr:to>
    <xdr:sp macro="" textlink="">
      <xdr:nvSpPr>
        <xdr:cNvPr id="377" name="楕円 376"/>
        <xdr:cNvSpPr/>
      </xdr:nvSpPr>
      <xdr:spPr>
        <a:xfrm>
          <a:off x="9588500" y="97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76917</xdr:rowOff>
    </xdr:from>
    <xdr:ext cx="534377" cy="259045"/>
    <xdr:sp macro="" textlink="">
      <xdr:nvSpPr>
        <xdr:cNvPr id="378" name="テキスト ボックス 377"/>
        <xdr:cNvSpPr txBox="1"/>
      </xdr:nvSpPr>
      <xdr:spPr>
        <a:xfrm>
          <a:off x="9372111" y="984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70286</xdr:rowOff>
    </xdr:from>
    <xdr:to>
      <xdr:col>46</xdr:col>
      <xdr:colOff>38100</xdr:colOff>
      <xdr:row>58</xdr:row>
      <xdr:rowOff>436</xdr:rowOff>
    </xdr:to>
    <xdr:sp macro="" textlink="">
      <xdr:nvSpPr>
        <xdr:cNvPr id="379" name="楕円 378"/>
        <xdr:cNvSpPr/>
      </xdr:nvSpPr>
      <xdr:spPr>
        <a:xfrm>
          <a:off x="8699500" y="98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163013</xdr:rowOff>
    </xdr:from>
    <xdr:ext cx="534377" cy="259045"/>
    <xdr:sp macro="" textlink="">
      <xdr:nvSpPr>
        <xdr:cNvPr id="380" name="テキスト ボックス 379"/>
        <xdr:cNvSpPr txBox="1"/>
      </xdr:nvSpPr>
      <xdr:spPr>
        <a:xfrm>
          <a:off x="8483111" y="99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96629</xdr:rowOff>
    </xdr:from>
    <xdr:to>
      <xdr:col>41</xdr:col>
      <xdr:colOff>101600</xdr:colOff>
      <xdr:row>57</xdr:row>
      <xdr:rowOff>26779</xdr:rowOff>
    </xdr:to>
    <xdr:sp macro="" textlink="">
      <xdr:nvSpPr>
        <xdr:cNvPr id="381" name="楕円 380"/>
        <xdr:cNvSpPr/>
      </xdr:nvSpPr>
      <xdr:spPr>
        <a:xfrm>
          <a:off x="7810500" y="96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17906</xdr:rowOff>
    </xdr:from>
    <xdr:ext cx="534377" cy="259045"/>
    <xdr:sp macro="" textlink="">
      <xdr:nvSpPr>
        <xdr:cNvPr id="382" name="テキスト ボックス 381"/>
        <xdr:cNvSpPr txBox="1"/>
      </xdr:nvSpPr>
      <xdr:spPr>
        <a:xfrm>
          <a:off x="7594111" y="97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76305</xdr:rowOff>
    </xdr:from>
    <xdr:to>
      <xdr:col>36</xdr:col>
      <xdr:colOff>165100</xdr:colOff>
      <xdr:row>57</xdr:row>
      <xdr:rowOff>6455</xdr:rowOff>
    </xdr:to>
    <xdr:sp macro="" textlink="">
      <xdr:nvSpPr>
        <xdr:cNvPr id="383" name="楕円 382"/>
        <xdr:cNvSpPr/>
      </xdr:nvSpPr>
      <xdr:spPr>
        <a:xfrm>
          <a:off x="6921500" y="967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169032</xdr:rowOff>
    </xdr:from>
    <xdr:ext cx="534377" cy="259045"/>
    <xdr:sp macro="" textlink="">
      <xdr:nvSpPr>
        <xdr:cNvPr id="384" name="テキスト ボックス 383"/>
        <xdr:cNvSpPr txBox="1"/>
      </xdr:nvSpPr>
      <xdr:spPr>
        <a:xfrm>
          <a:off x="6705111" y="97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63005</xdr:rowOff>
    </xdr:from>
    <xdr:to>
      <xdr:col>55</xdr:col>
      <xdr:colOff>0</xdr:colOff>
      <xdr:row>78</xdr:row>
      <xdr:rowOff>78873</xdr:rowOff>
    </xdr:to>
    <xdr:cxnSp macro="">
      <xdr:nvCxnSpPr>
        <xdr:cNvPr id="413" name="直線コネクタ 412"/>
        <xdr:cNvCxnSpPr/>
      </xdr:nvCxnSpPr>
      <xdr:spPr>
        <a:xfrm flipV="1">
          <a:off x="9639300" y="13436105"/>
          <a:ext cx="8382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78873</xdr:rowOff>
    </xdr:from>
    <xdr:to>
      <xdr:col>50</xdr:col>
      <xdr:colOff>114300</xdr:colOff>
      <xdr:row>78</xdr:row>
      <xdr:rowOff>116821</xdr:rowOff>
    </xdr:to>
    <xdr:cxnSp macro="">
      <xdr:nvCxnSpPr>
        <xdr:cNvPr id="416" name="直線コネクタ 415"/>
        <xdr:cNvCxnSpPr/>
      </xdr:nvCxnSpPr>
      <xdr:spPr>
        <a:xfrm flipV="1">
          <a:off x="8750300" y="13451973"/>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7" name="フローチャート: 判断 416"/>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18" name="テキスト ボックス 417"/>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116821</xdr:rowOff>
    </xdr:from>
    <xdr:to>
      <xdr:col>45</xdr:col>
      <xdr:colOff>177800</xdr:colOff>
      <xdr:row>78</xdr:row>
      <xdr:rowOff>121374</xdr:rowOff>
    </xdr:to>
    <xdr:cxnSp macro="">
      <xdr:nvCxnSpPr>
        <xdr:cNvPr id="419" name="直線コネクタ 418"/>
        <xdr:cNvCxnSpPr/>
      </xdr:nvCxnSpPr>
      <xdr:spPr>
        <a:xfrm flipV="1">
          <a:off x="7861300" y="13489921"/>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0" name="フローチャート: 判断 419"/>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21" name="テキスト ボックス 420"/>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115278</xdr:rowOff>
    </xdr:from>
    <xdr:to>
      <xdr:col>41</xdr:col>
      <xdr:colOff>50800</xdr:colOff>
      <xdr:row>78</xdr:row>
      <xdr:rowOff>121374</xdr:rowOff>
    </xdr:to>
    <xdr:cxnSp macro="">
      <xdr:nvCxnSpPr>
        <xdr:cNvPr id="422" name="直線コネクタ 421"/>
        <xdr:cNvCxnSpPr/>
      </xdr:nvCxnSpPr>
      <xdr:spPr>
        <a:xfrm>
          <a:off x="6972300" y="1348837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3" name="フローチャート: 判断 422"/>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4" name="テキスト ボックス 423"/>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5" name="フローチャート: 判断 424"/>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148029</xdr:rowOff>
    </xdr:from>
    <xdr:ext cx="534377" cy="259045"/>
    <xdr:sp macro="" textlink="">
      <xdr:nvSpPr>
        <xdr:cNvPr id="426" name="テキスト ボックス 425"/>
        <xdr:cNvSpPr txBox="1"/>
      </xdr:nvSpPr>
      <xdr:spPr>
        <a:xfrm>
          <a:off x="6705111" y="130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12205</xdr:rowOff>
    </xdr:from>
    <xdr:to>
      <xdr:col>55</xdr:col>
      <xdr:colOff>50800</xdr:colOff>
      <xdr:row>78</xdr:row>
      <xdr:rowOff>113805</xdr:rowOff>
    </xdr:to>
    <xdr:sp macro="" textlink="">
      <xdr:nvSpPr>
        <xdr:cNvPr id="432" name="楕円 431"/>
        <xdr:cNvSpPr/>
      </xdr:nvSpPr>
      <xdr:spPr>
        <a:xfrm>
          <a:off x="10426700" y="133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162082</xdr:rowOff>
    </xdr:from>
    <xdr:ext cx="469744" cy="259045"/>
    <xdr:sp macro="" textlink="">
      <xdr:nvSpPr>
        <xdr:cNvPr id="433" name="普通建設事業費 （ うち新規整備　）該当値テキスト"/>
        <xdr:cNvSpPr txBox="1"/>
      </xdr:nvSpPr>
      <xdr:spPr>
        <a:xfrm>
          <a:off x="10528300" y="133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28073</xdr:rowOff>
    </xdr:from>
    <xdr:to>
      <xdr:col>50</xdr:col>
      <xdr:colOff>165100</xdr:colOff>
      <xdr:row>78</xdr:row>
      <xdr:rowOff>129673</xdr:rowOff>
    </xdr:to>
    <xdr:sp macro="" textlink="">
      <xdr:nvSpPr>
        <xdr:cNvPr id="434" name="楕円 433"/>
        <xdr:cNvSpPr/>
      </xdr:nvSpPr>
      <xdr:spPr>
        <a:xfrm>
          <a:off x="9588500" y="134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120800</xdr:rowOff>
    </xdr:from>
    <xdr:ext cx="469744" cy="259045"/>
    <xdr:sp macro="" textlink="">
      <xdr:nvSpPr>
        <xdr:cNvPr id="435" name="テキスト ボックス 434"/>
        <xdr:cNvSpPr txBox="1"/>
      </xdr:nvSpPr>
      <xdr:spPr>
        <a:xfrm>
          <a:off x="9404428" y="1349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66021</xdr:rowOff>
    </xdr:from>
    <xdr:to>
      <xdr:col>46</xdr:col>
      <xdr:colOff>38100</xdr:colOff>
      <xdr:row>78</xdr:row>
      <xdr:rowOff>167621</xdr:rowOff>
    </xdr:to>
    <xdr:sp macro="" textlink="">
      <xdr:nvSpPr>
        <xdr:cNvPr id="436" name="楕円 435"/>
        <xdr:cNvSpPr/>
      </xdr:nvSpPr>
      <xdr:spPr>
        <a:xfrm>
          <a:off x="8699500" y="134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158748</xdr:rowOff>
    </xdr:from>
    <xdr:ext cx="469744" cy="259045"/>
    <xdr:sp macro="" textlink="">
      <xdr:nvSpPr>
        <xdr:cNvPr id="437" name="テキスト ボックス 436"/>
        <xdr:cNvSpPr txBox="1"/>
      </xdr:nvSpPr>
      <xdr:spPr>
        <a:xfrm>
          <a:off x="8515428" y="1353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70574</xdr:rowOff>
    </xdr:from>
    <xdr:to>
      <xdr:col>41</xdr:col>
      <xdr:colOff>101600</xdr:colOff>
      <xdr:row>79</xdr:row>
      <xdr:rowOff>724</xdr:rowOff>
    </xdr:to>
    <xdr:sp macro="" textlink="">
      <xdr:nvSpPr>
        <xdr:cNvPr id="438" name="楕円 437"/>
        <xdr:cNvSpPr/>
      </xdr:nvSpPr>
      <xdr:spPr>
        <a:xfrm>
          <a:off x="7810500" y="134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163301</xdr:rowOff>
    </xdr:from>
    <xdr:ext cx="469744" cy="259045"/>
    <xdr:sp macro="" textlink="">
      <xdr:nvSpPr>
        <xdr:cNvPr id="439" name="テキスト ボックス 438"/>
        <xdr:cNvSpPr txBox="1"/>
      </xdr:nvSpPr>
      <xdr:spPr>
        <a:xfrm>
          <a:off x="7626428" y="1353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64478</xdr:rowOff>
    </xdr:from>
    <xdr:to>
      <xdr:col>36</xdr:col>
      <xdr:colOff>165100</xdr:colOff>
      <xdr:row>78</xdr:row>
      <xdr:rowOff>166078</xdr:rowOff>
    </xdr:to>
    <xdr:sp macro="" textlink="">
      <xdr:nvSpPr>
        <xdr:cNvPr id="440" name="楕円 439"/>
        <xdr:cNvSpPr/>
      </xdr:nvSpPr>
      <xdr:spPr>
        <a:xfrm>
          <a:off x="6921500" y="134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157205</xdr:rowOff>
    </xdr:from>
    <xdr:ext cx="469744" cy="259045"/>
    <xdr:sp macro="" textlink="">
      <xdr:nvSpPr>
        <xdr:cNvPr id="441" name="テキスト ボックス 440"/>
        <xdr:cNvSpPr txBox="1"/>
      </xdr:nvSpPr>
      <xdr:spPr>
        <a:xfrm>
          <a:off x="6737428" y="1353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111223</xdr:rowOff>
    </xdr:from>
    <xdr:to>
      <xdr:col>55</xdr:col>
      <xdr:colOff>0</xdr:colOff>
      <xdr:row>97</xdr:row>
      <xdr:rowOff>162021</xdr:rowOff>
    </xdr:to>
    <xdr:cxnSp macro="">
      <xdr:nvCxnSpPr>
        <xdr:cNvPr id="472" name="直線コネクタ 471"/>
        <xdr:cNvCxnSpPr/>
      </xdr:nvCxnSpPr>
      <xdr:spPr>
        <a:xfrm flipV="1">
          <a:off x="9639300" y="16741873"/>
          <a:ext cx="838200" cy="5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162021</xdr:rowOff>
    </xdr:from>
    <xdr:to>
      <xdr:col>50</xdr:col>
      <xdr:colOff>114300</xdr:colOff>
      <xdr:row>97</xdr:row>
      <xdr:rowOff>169059</xdr:rowOff>
    </xdr:to>
    <xdr:cxnSp macro="">
      <xdr:nvCxnSpPr>
        <xdr:cNvPr id="475" name="直線コネクタ 474"/>
        <xdr:cNvCxnSpPr/>
      </xdr:nvCxnSpPr>
      <xdr:spPr>
        <a:xfrm flipV="1">
          <a:off x="8750300" y="16792671"/>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6" name="フローチャート: 判断 475"/>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82701</xdr:rowOff>
    </xdr:from>
    <xdr:ext cx="534377" cy="259045"/>
    <xdr:sp macro="" textlink="">
      <xdr:nvSpPr>
        <xdr:cNvPr id="477" name="テキスト ボックス 476"/>
        <xdr:cNvSpPr txBox="1"/>
      </xdr:nvSpPr>
      <xdr:spPr>
        <a:xfrm>
          <a:off x="9372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95808</xdr:rowOff>
    </xdr:from>
    <xdr:to>
      <xdr:col>45</xdr:col>
      <xdr:colOff>177800</xdr:colOff>
      <xdr:row>97</xdr:row>
      <xdr:rowOff>169059</xdr:rowOff>
    </xdr:to>
    <xdr:cxnSp macro="">
      <xdr:nvCxnSpPr>
        <xdr:cNvPr id="478" name="直線コネクタ 477"/>
        <xdr:cNvCxnSpPr/>
      </xdr:nvCxnSpPr>
      <xdr:spPr>
        <a:xfrm>
          <a:off x="7861300" y="16726458"/>
          <a:ext cx="889000" cy="7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79" name="フローチャート: 判断 478"/>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111668</xdr:rowOff>
    </xdr:from>
    <xdr:ext cx="534377" cy="259045"/>
    <xdr:sp macro="" textlink="">
      <xdr:nvSpPr>
        <xdr:cNvPr id="480" name="テキスト ボックス 479"/>
        <xdr:cNvSpPr txBox="1"/>
      </xdr:nvSpPr>
      <xdr:spPr>
        <a:xfrm>
          <a:off x="8483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141757</xdr:rowOff>
    </xdr:from>
    <xdr:to>
      <xdr:col>41</xdr:col>
      <xdr:colOff>50800</xdr:colOff>
      <xdr:row>97</xdr:row>
      <xdr:rowOff>95808</xdr:rowOff>
    </xdr:to>
    <xdr:cxnSp macro="">
      <xdr:nvCxnSpPr>
        <xdr:cNvPr id="481" name="直線コネクタ 480"/>
        <xdr:cNvCxnSpPr/>
      </xdr:nvCxnSpPr>
      <xdr:spPr>
        <a:xfrm>
          <a:off x="6972300" y="16600957"/>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2" name="フローチャート: 判断 481"/>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15053</xdr:rowOff>
    </xdr:from>
    <xdr:ext cx="534377" cy="259045"/>
    <xdr:sp macro="" textlink="">
      <xdr:nvSpPr>
        <xdr:cNvPr id="483" name="テキスト ボックス 482"/>
        <xdr:cNvSpPr txBox="1"/>
      </xdr:nvSpPr>
      <xdr:spPr>
        <a:xfrm>
          <a:off x="7594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4" name="フローチャート: 判断 483"/>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33428</xdr:rowOff>
    </xdr:from>
    <xdr:ext cx="534377" cy="259045"/>
    <xdr:sp macro="" textlink="">
      <xdr:nvSpPr>
        <xdr:cNvPr id="485" name="テキスト ボックス 484"/>
        <xdr:cNvSpPr txBox="1"/>
      </xdr:nvSpPr>
      <xdr:spPr>
        <a:xfrm>
          <a:off x="6705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60423</xdr:rowOff>
    </xdr:from>
    <xdr:to>
      <xdr:col>55</xdr:col>
      <xdr:colOff>50800</xdr:colOff>
      <xdr:row>97</xdr:row>
      <xdr:rowOff>162023</xdr:rowOff>
    </xdr:to>
    <xdr:sp macro="" textlink="">
      <xdr:nvSpPr>
        <xdr:cNvPr id="491" name="楕円 490"/>
        <xdr:cNvSpPr/>
      </xdr:nvSpPr>
      <xdr:spPr>
        <a:xfrm>
          <a:off x="10426700" y="166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38850</xdr:rowOff>
    </xdr:from>
    <xdr:ext cx="534377" cy="259045"/>
    <xdr:sp macro="" textlink="">
      <xdr:nvSpPr>
        <xdr:cNvPr id="492" name="普通建設事業費 （ うち更新整備　）該当値テキスト"/>
        <xdr:cNvSpPr txBox="1"/>
      </xdr:nvSpPr>
      <xdr:spPr>
        <a:xfrm>
          <a:off x="10528300" y="166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111221</xdr:rowOff>
    </xdr:from>
    <xdr:to>
      <xdr:col>50</xdr:col>
      <xdr:colOff>165100</xdr:colOff>
      <xdr:row>98</xdr:row>
      <xdr:rowOff>41371</xdr:rowOff>
    </xdr:to>
    <xdr:sp macro="" textlink="">
      <xdr:nvSpPr>
        <xdr:cNvPr id="493" name="楕円 492"/>
        <xdr:cNvSpPr/>
      </xdr:nvSpPr>
      <xdr:spPr>
        <a:xfrm>
          <a:off x="9588500" y="167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32498</xdr:rowOff>
    </xdr:from>
    <xdr:ext cx="534377" cy="259045"/>
    <xdr:sp macro="" textlink="">
      <xdr:nvSpPr>
        <xdr:cNvPr id="494" name="テキスト ボックス 493"/>
        <xdr:cNvSpPr txBox="1"/>
      </xdr:nvSpPr>
      <xdr:spPr>
        <a:xfrm>
          <a:off x="9372111" y="1683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118259</xdr:rowOff>
    </xdr:from>
    <xdr:to>
      <xdr:col>46</xdr:col>
      <xdr:colOff>38100</xdr:colOff>
      <xdr:row>98</xdr:row>
      <xdr:rowOff>48409</xdr:rowOff>
    </xdr:to>
    <xdr:sp macro="" textlink="">
      <xdr:nvSpPr>
        <xdr:cNvPr id="495" name="楕円 494"/>
        <xdr:cNvSpPr/>
      </xdr:nvSpPr>
      <xdr:spPr>
        <a:xfrm>
          <a:off x="8699500" y="167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39536</xdr:rowOff>
    </xdr:from>
    <xdr:ext cx="534377" cy="259045"/>
    <xdr:sp macro="" textlink="">
      <xdr:nvSpPr>
        <xdr:cNvPr id="496" name="テキスト ボックス 495"/>
        <xdr:cNvSpPr txBox="1"/>
      </xdr:nvSpPr>
      <xdr:spPr>
        <a:xfrm>
          <a:off x="8483111" y="168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45008</xdr:rowOff>
    </xdr:from>
    <xdr:to>
      <xdr:col>41</xdr:col>
      <xdr:colOff>101600</xdr:colOff>
      <xdr:row>97</xdr:row>
      <xdr:rowOff>146608</xdr:rowOff>
    </xdr:to>
    <xdr:sp macro="" textlink="">
      <xdr:nvSpPr>
        <xdr:cNvPr id="497" name="楕円 496"/>
        <xdr:cNvSpPr/>
      </xdr:nvSpPr>
      <xdr:spPr>
        <a:xfrm>
          <a:off x="7810500" y="166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137735</xdr:rowOff>
    </xdr:from>
    <xdr:ext cx="534377" cy="259045"/>
    <xdr:sp macro="" textlink="">
      <xdr:nvSpPr>
        <xdr:cNvPr id="498" name="テキスト ボックス 497"/>
        <xdr:cNvSpPr txBox="1"/>
      </xdr:nvSpPr>
      <xdr:spPr>
        <a:xfrm>
          <a:off x="7594111" y="167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90957</xdr:rowOff>
    </xdr:from>
    <xdr:to>
      <xdr:col>36</xdr:col>
      <xdr:colOff>165100</xdr:colOff>
      <xdr:row>97</xdr:row>
      <xdr:rowOff>21107</xdr:rowOff>
    </xdr:to>
    <xdr:sp macro="" textlink="">
      <xdr:nvSpPr>
        <xdr:cNvPr id="499" name="楕円 498"/>
        <xdr:cNvSpPr/>
      </xdr:nvSpPr>
      <xdr:spPr>
        <a:xfrm>
          <a:off x="6921500" y="165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37634</xdr:rowOff>
    </xdr:from>
    <xdr:ext cx="534377" cy="259045"/>
    <xdr:sp macro="" textlink="">
      <xdr:nvSpPr>
        <xdr:cNvPr id="500" name="テキスト ボックス 499"/>
        <xdr:cNvSpPr txBox="1"/>
      </xdr:nvSpPr>
      <xdr:spPr>
        <a:xfrm>
          <a:off x="6705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5" name="フローチャート: 判断 534"/>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6" name="テキスト ボックス 535"/>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8" name="フローチャート: 判断 537"/>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39" name="テキスト ボックス 538"/>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1" name="フローチャート: 判断 540"/>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2" name="テキスト ボックス 541"/>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3" name="フローチャート: 判断 542"/>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4" name="テキスト ボックス 543"/>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125730</xdr:rowOff>
    </xdr:from>
    <xdr:to>
      <xdr:col>85</xdr:col>
      <xdr:colOff>127000</xdr:colOff>
      <xdr:row>77</xdr:row>
      <xdr:rowOff>164122</xdr:rowOff>
    </xdr:to>
    <xdr:cxnSp macro="">
      <xdr:nvCxnSpPr>
        <xdr:cNvPr id="637" name="直線コネクタ 636"/>
        <xdr:cNvCxnSpPr/>
      </xdr:nvCxnSpPr>
      <xdr:spPr>
        <a:xfrm flipV="1">
          <a:off x="15481300" y="13327380"/>
          <a:ext cx="8382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164122</xdr:rowOff>
    </xdr:from>
    <xdr:to>
      <xdr:col>81</xdr:col>
      <xdr:colOff>50800</xdr:colOff>
      <xdr:row>77</xdr:row>
      <xdr:rowOff>169038</xdr:rowOff>
    </xdr:to>
    <xdr:cxnSp macro="">
      <xdr:nvCxnSpPr>
        <xdr:cNvPr id="640" name="直線コネクタ 639"/>
        <xdr:cNvCxnSpPr/>
      </xdr:nvCxnSpPr>
      <xdr:spPr>
        <a:xfrm flipV="1">
          <a:off x="14592300" y="1336577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1" name="フローチャート: 判断 640"/>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2" name="テキスト ボックス 641"/>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96774</xdr:rowOff>
    </xdr:from>
    <xdr:to>
      <xdr:col>76</xdr:col>
      <xdr:colOff>114300</xdr:colOff>
      <xdr:row>77</xdr:row>
      <xdr:rowOff>169038</xdr:rowOff>
    </xdr:to>
    <xdr:cxnSp macro="">
      <xdr:nvCxnSpPr>
        <xdr:cNvPr id="643" name="直線コネクタ 642"/>
        <xdr:cNvCxnSpPr/>
      </xdr:nvCxnSpPr>
      <xdr:spPr>
        <a:xfrm>
          <a:off x="13703300" y="13298424"/>
          <a:ext cx="889000" cy="7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4" name="フローチャート: 判断 643"/>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5" name="テキスト ボックス 644"/>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21196</xdr:rowOff>
    </xdr:from>
    <xdr:to>
      <xdr:col>71</xdr:col>
      <xdr:colOff>177800</xdr:colOff>
      <xdr:row>77</xdr:row>
      <xdr:rowOff>96774</xdr:rowOff>
    </xdr:to>
    <xdr:cxnSp macro="">
      <xdr:nvCxnSpPr>
        <xdr:cNvPr id="646" name="直線コネクタ 645"/>
        <xdr:cNvCxnSpPr/>
      </xdr:nvCxnSpPr>
      <xdr:spPr>
        <a:xfrm>
          <a:off x="12814300" y="13222846"/>
          <a:ext cx="889000" cy="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7" name="フローチャート: 判断 646"/>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48" name="テキスト ボックス 647"/>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9" name="フローチャート: 判断 648"/>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50" name="テキスト ボックス 649"/>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74930</xdr:rowOff>
    </xdr:from>
    <xdr:to>
      <xdr:col>85</xdr:col>
      <xdr:colOff>177800</xdr:colOff>
      <xdr:row>78</xdr:row>
      <xdr:rowOff>5080</xdr:rowOff>
    </xdr:to>
    <xdr:sp macro="" textlink="">
      <xdr:nvSpPr>
        <xdr:cNvPr id="656" name="楕円 655"/>
        <xdr:cNvSpPr/>
      </xdr:nvSpPr>
      <xdr:spPr>
        <a:xfrm>
          <a:off x="162687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53357</xdr:rowOff>
    </xdr:from>
    <xdr:ext cx="534377" cy="259045"/>
    <xdr:sp macro="" textlink="">
      <xdr:nvSpPr>
        <xdr:cNvPr id="657" name="公債費該当値テキスト"/>
        <xdr:cNvSpPr txBox="1"/>
      </xdr:nvSpPr>
      <xdr:spPr>
        <a:xfrm>
          <a:off x="16370300" y="132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113322</xdr:rowOff>
    </xdr:from>
    <xdr:to>
      <xdr:col>81</xdr:col>
      <xdr:colOff>101600</xdr:colOff>
      <xdr:row>78</xdr:row>
      <xdr:rowOff>43472</xdr:rowOff>
    </xdr:to>
    <xdr:sp macro="" textlink="">
      <xdr:nvSpPr>
        <xdr:cNvPr id="658" name="楕円 657"/>
        <xdr:cNvSpPr/>
      </xdr:nvSpPr>
      <xdr:spPr>
        <a:xfrm>
          <a:off x="15430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34599</xdr:rowOff>
    </xdr:from>
    <xdr:ext cx="534377" cy="259045"/>
    <xdr:sp macro="" textlink="">
      <xdr:nvSpPr>
        <xdr:cNvPr id="659" name="テキスト ボックス 658"/>
        <xdr:cNvSpPr txBox="1"/>
      </xdr:nvSpPr>
      <xdr:spPr>
        <a:xfrm>
          <a:off x="15214111" y="134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118238</xdr:rowOff>
    </xdr:from>
    <xdr:to>
      <xdr:col>76</xdr:col>
      <xdr:colOff>165100</xdr:colOff>
      <xdr:row>78</xdr:row>
      <xdr:rowOff>48388</xdr:rowOff>
    </xdr:to>
    <xdr:sp macro="" textlink="">
      <xdr:nvSpPr>
        <xdr:cNvPr id="660" name="楕円 659"/>
        <xdr:cNvSpPr/>
      </xdr:nvSpPr>
      <xdr:spPr>
        <a:xfrm>
          <a:off x="14541500" y="133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39515</xdr:rowOff>
    </xdr:from>
    <xdr:ext cx="534377" cy="259045"/>
    <xdr:sp macro="" textlink="">
      <xdr:nvSpPr>
        <xdr:cNvPr id="661" name="テキスト ボックス 660"/>
        <xdr:cNvSpPr txBox="1"/>
      </xdr:nvSpPr>
      <xdr:spPr>
        <a:xfrm>
          <a:off x="14325111" y="134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45974</xdr:rowOff>
    </xdr:from>
    <xdr:to>
      <xdr:col>72</xdr:col>
      <xdr:colOff>38100</xdr:colOff>
      <xdr:row>77</xdr:row>
      <xdr:rowOff>147574</xdr:rowOff>
    </xdr:to>
    <xdr:sp macro="" textlink="">
      <xdr:nvSpPr>
        <xdr:cNvPr id="662" name="楕円 661"/>
        <xdr:cNvSpPr/>
      </xdr:nvSpPr>
      <xdr:spPr>
        <a:xfrm>
          <a:off x="13652500" y="132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138701</xdr:rowOff>
    </xdr:from>
    <xdr:ext cx="534377" cy="259045"/>
    <xdr:sp macro="" textlink="">
      <xdr:nvSpPr>
        <xdr:cNvPr id="663" name="テキスト ボックス 662"/>
        <xdr:cNvSpPr txBox="1"/>
      </xdr:nvSpPr>
      <xdr:spPr>
        <a:xfrm>
          <a:off x="13436111" y="133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141846</xdr:rowOff>
    </xdr:from>
    <xdr:to>
      <xdr:col>67</xdr:col>
      <xdr:colOff>101600</xdr:colOff>
      <xdr:row>77</xdr:row>
      <xdr:rowOff>71996</xdr:rowOff>
    </xdr:to>
    <xdr:sp macro="" textlink="">
      <xdr:nvSpPr>
        <xdr:cNvPr id="664" name="楕円 663"/>
        <xdr:cNvSpPr/>
      </xdr:nvSpPr>
      <xdr:spPr>
        <a:xfrm>
          <a:off x="12763500" y="131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63123</xdr:rowOff>
    </xdr:from>
    <xdr:ext cx="534377" cy="259045"/>
    <xdr:sp macro="" textlink="">
      <xdr:nvSpPr>
        <xdr:cNvPr id="665" name="テキスト ボックス 664"/>
        <xdr:cNvSpPr txBox="1"/>
      </xdr:nvSpPr>
      <xdr:spPr>
        <a:xfrm>
          <a:off x="12547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60734</xdr:rowOff>
    </xdr:from>
    <xdr:to>
      <xdr:col>85</xdr:col>
      <xdr:colOff>127000</xdr:colOff>
      <xdr:row>97</xdr:row>
      <xdr:rowOff>48913</xdr:rowOff>
    </xdr:to>
    <xdr:cxnSp macro="">
      <xdr:nvCxnSpPr>
        <xdr:cNvPr id="696" name="直線コネクタ 695"/>
        <xdr:cNvCxnSpPr/>
      </xdr:nvCxnSpPr>
      <xdr:spPr>
        <a:xfrm flipV="1">
          <a:off x="15481300" y="16519934"/>
          <a:ext cx="838200" cy="15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7"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48913</xdr:rowOff>
    </xdr:from>
    <xdr:to>
      <xdr:col>81</xdr:col>
      <xdr:colOff>50800</xdr:colOff>
      <xdr:row>97</xdr:row>
      <xdr:rowOff>70417</xdr:rowOff>
    </xdr:to>
    <xdr:cxnSp macro="">
      <xdr:nvCxnSpPr>
        <xdr:cNvPr id="699" name="直線コネクタ 698"/>
        <xdr:cNvCxnSpPr/>
      </xdr:nvCxnSpPr>
      <xdr:spPr>
        <a:xfrm flipV="1">
          <a:off x="14592300" y="16679563"/>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0" name="フローチャート: 判断 699"/>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38212</xdr:rowOff>
    </xdr:from>
    <xdr:ext cx="534377" cy="259045"/>
    <xdr:sp macro="" textlink="">
      <xdr:nvSpPr>
        <xdr:cNvPr id="701" name="テキスト ボックス 700"/>
        <xdr:cNvSpPr txBox="1"/>
      </xdr:nvSpPr>
      <xdr:spPr>
        <a:xfrm>
          <a:off x="15214111" y="168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70417</xdr:rowOff>
    </xdr:from>
    <xdr:to>
      <xdr:col>76</xdr:col>
      <xdr:colOff>114300</xdr:colOff>
      <xdr:row>98</xdr:row>
      <xdr:rowOff>30511</xdr:rowOff>
    </xdr:to>
    <xdr:cxnSp macro="">
      <xdr:nvCxnSpPr>
        <xdr:cNvPr id="702" name="直線コネクタ 701"/>
        <xdr:cNvCxnSpPr/>
      </xdr:nvCxnSpPr>
      <xdr:spPr>
        <a:xfrm flipV="1">
          <a:off x="13703300" y="16701067"/>
          <a:ext cx="889000" cy="13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3" name="フローチャート: 判断 702"/>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88685</xdr:rowOff>
    </xdr:from>
    <xdr:ext cx="534377" cy="259045"/>
    <xdr:sp macro="" textlink="">
      <xdr:nvSpPr>
        <xdr:cNvPr id="704" name="テキスト ボックス 703"/>
        <xdr:cNvSpPr txBox="1"/>
      </xdr:nvSpPr>
      <xdr:spPr>
        <a:xfrm>
          <a:off x="14325111" y="168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30511</xdr:rowOff>
    </xdr:from>
    <xdr:to>
      <xdr:col>71</xdr:col>
      <xdr:colOff>177800</xdr:colOff>
      <xdr:row>98</xdr:row>
      <xdr:rowOff>120008</xdr:rowOff>
    </xdr:to>
    <xdr:cxnSp macro="">
      <xdr:nvCxnSpPr>
        <xdr:cNvPr id="705" name="直線コネクタ 704"/>
        <xdr:cNvCxnSpPr/>
      </xdr:nvCxnSpPr>
      <xdr:spPr>
        <a:xfrm flipV="1">
          <a:off x="12814300" y="16832611"/>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6" name="フローチャート: 判断 705"/>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7" name="テキスト ボックス 706"/>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08" name="フローチャート: 判断 707"/>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140569</xdr:rowOff>
    </xdr:from>
    <xdr:ext cx="534377" cy="259045"/>
    <xdr:sp macro="" textlink="">
      <xdr:nvSpPr>
        <xdr:cNvPr id="709" name="テキスト ボックス 708"/>
        <xdr:cNvSpPr txBox="1"/>
      </xdr:nvSpPr>
      <xdr:spPr>
        <a:xfrm>
          <a:off x="12547111" y="1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9934</xdr:rowOff>
    </xdr:from>
    <xdr:to>
      <xdr:col>85</xdr:col>
      <xdr:colOff>177800</xdr:colOff>
      <xdr:row>96</xdr:row>
      <xdr:rowOff>111534</xdr:rowOff>
    </xdr:to>
    <xdr:sp macro="" textlink="">
      <xdr:nvSpPr>
        <xdr:cNvPr id="715" name="楕円 714"/>
        <xdr:cNvSpPr/>
      </xdr:nvSpPr>
      <xdr:spPr>
        <a:xfrm>
          <a:off x="16268700" y="164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32811</xdr:rowOff>
    </xdr:from>
    <xdr:ext cx="534377" cy="259045"/>
    <xdr:sp macro="" textlink="">
      <xdr:nvSpPr>
        <xdr:cNvPr id="716" name="積立金該当値テキスト"/>
        <xdr:cNvSpPr txBox="1"/>
      </xdr:nvSpPr>
      <xdr:spPr>
        <a:xfrm>
          <a:off x="16370300" y="1632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169563</xdr:rowOff>
    </xdr:from>
    <xdr:to>
      <xdr:col>81</xdr:col>
      <xdr:colOff>101600</xdr:colOff>
      <xdr:row>97</xdr:row>
      <xdr:rowOff>99713</xdr:rowOff>
    </xdr:to>
    <xdr:sp macro="" textlink="">
      <xdr:nvSpPr>
        <xdr:cNvPr id="717" name="楕円 716"/>
        <xdr:cNvSpPr/>
      </xdr:nvSpPr>
      <xdr:spPr>
        <a:xfrm>
          <a:off x="15430500" y="166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116240</xdr:rowOff>
    </xdr:from>
    <xdr:ext cx="534377" cy="259045"/>
    <xdr:sp macro="" textlink="">
      <xdr:nvSpPr>
        <xdr:cNvPr id="718" name="テキスト ボックス 717"/>
        <xdr:cNvSpPr txBox="1"/>
      </xdr:nvSpPr>
      <xdr:spPr>
        <a:xfrm>
          <a:off x="15214111" y="1640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19617</xdr:rowOff>
    </xdr:from>
    <xdr:to>
      <xdr:col>76</xdr:col>
      <xdr:colOff>165100</xdr:colOff>
      <xdr:row>97</xdr:row>
      <xdr:rowOff>121217</xdr:rowOff>
    </xdr:to>
    <xdr:sp macro="" textlink="">
      <xdr:nvSpPr>
        <xdr:cNvPr id="719" name="楕円 718"/>
        <xdr:cNvSpPr/>
      </xdr:nvSpPr>
      <xdr:spPr>
        <a:xfrm>
          <a:off x="14541500" y="1665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137744</xdr:rowOff>
    </xdr:from>
    <xdr:ext cx="534377" cy="259045"/>
    <xdr:sp macro="" textlink="">
      <xdr:nvSpPr>
        <xdr:cNvPr id="720" name="テキスト ボックス 719"/>
        <xdr:cNvSpPr txBox="1"/>
      </xdr:nvSpPr>
      <xdr:spPr>
        <a:xfrm>
          <a:off x="14325111" y="164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151161</xdr:rowOff>
    </xdr:from>
    <xdr:to>
      <xdr:col>72</xdr:col>
      <xdr:colOff>38100</xdr:colOff>
      <xdr:row>98</xdr:row>
      <xdr:rowOff>81311</xdr:rowOff>
    </xdr:to>
    <xdr:sp macro="" textlink="">
      <xdr:nvSpPr>
        <xdr:cNvPr id="721" name="楕円 720"/>
        <xdr:cNvSpPr/>
      </xdr:nvSpPr>
      <xdr:spPr>
        <a:xfrm>
          <a:off x="13652500" y="167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72438</xdr:rowOff>
    </xdr:from>
    <xdr:ext cx="534377" cy="259045"/>
    <xdr:sp macro="" textlink="">
      <xdr:nvSpPr>
        <xdr:cNvPr id="722" name="テキスト ボックス 721"/>
        <xdr:cNvSpPr txBox="1"/>
      </xdr:nvSpPr>
      <xdr:spPr>
        <a:xfrm>
          <a:off x="13436111" y="1687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69208</xdr:rowOff>
    </xdr:from>
    <xdr:to>
      <xdr:col>67</xdr:col>
      <xdr:colOff>101600</xdr:colOff>
      <xdr:row>98</xdr:row>
      <xdr:rowOff>170808</xdr:rowOff>
    </xdr:to>
    <xdr:sp macro="" textlink="">
      <xdr:nvSpPr>
        <xdr:cNvPr id="723" name="楕円 722"/>
        <xdr:cNvSpPr/>
      </xdr:nvSpPr>
      <xdr:spPr>
        <a:xfrm>
          <a:off x="12763500" y="168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161935</xdr:rowOff>
    </xdr:from>
    <xdr:ext cx="469744" cy="259045"/>
    <xdr:sp macro="" textlink="">
      <xdr:nvSpPr>
        <xdr:cNvPr id="724" name="テキスト ボックス 723"/>
        <xdr:cNvSpPr txBox="1"/>
      </xdr:nvSpPr>
      <xdr:spPr>
        <a:xfrm>
          <a:off x="12579428" y="1696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30658</xdr:rowOff>
    </xdr:from>
    <xdr:to>
      <xdr:col>116</xdr:col>
      <xdr:colOff>63500</xdr:colOff>
      <xdr:row>39</xdr:row>
      <xdr:rowOff>30734</xdr:rowOff>
    </xdr:to>
    <xdr:cxnSp macro="">
      <xdr:nvCxnSpPr>
        <xdr:cNvPr id="753" name="直線コネクタ 752"/>
        <xdr:cNvCxnSpPr/>
      </xdr:nvCxnSpPr>
      <xdr:spPr>
        <a:xfrm>
          <a:off x="21323300" y="671720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30582</xdr:rowOff>
    </xdr:from>
    <xdr:to>
      <xdr:col>111</xdr:col>
      <xdr:colOff>177800</xdr:colOff>
      <xdr:row>39</xdr:row>
      <xdr:rowOff>30658</xdr:rowOff>
    </xdr:to>
    <xdr:cxnSp macro="">
      <xdr:nvCxnSpPr>
        <xdr:cNvPr id="756" name="直線コネクタ 755"/>
        <xdr:cNvCxnSpPr/>
      </xdr:nvCxnSpPr>
      <xdr:spPr>
        <a:xfrm>
          <a:off x="20434300" y="671713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7" name="フローチャート: 判断 756"/>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58" name="テキスト ボックス 757"/>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30505</xdr:rowOff>
    </xdr:from>
    <xdr:to>
      <xdr:col>107</xdr:col>
      <xdr:colOff>50800</xdr:colOff>
      <xdr:row>39</xdr:row>
      <xdr:rowOff>30582</xdr:rowOff>
    </xdr:to>
    <xdr:cxnSp macro="">
      <xdr:nvCxnSpPr>
        <xdr:cNvPr id="759" name="直線コネクタ 758"/>
        <xdr:cNvCxnSpPr/>
      </xdr:nvCxnSpPr>
      <xdr:spPr>
        <a:xfrm>
          <a:off x="19545300" y="671705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0" name="フローチャート: 判断 759"/>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76496</xdr:rowOff>
    </xdr:from>
    <xdr:ext cx="469744" cy="259045"/>
    <xdr:sp macro="" textlink="">
      <xdr:nvSpPr>
        <xdr:cNvPr id="761" name="テキスト ボックス 760"/>
        <xdr:cNvSpPr txBox="1"/>
      </xdr:nvSpPr>
      <xdr:spPr>
        <a:xfrm>
          <a:off x="20199428" y="62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30429</xdr:rowOff>
    </xdr:from>
    <xdr:to>
      <xdr:col>102</xdr:col>
      <xdr:colOff>114300</xdr:colOff>
      <xdr:row>39</xdr:row>
      <xdr:rowOff>30505</xdr:rowOff>
    </xdr:to>
    <xdr:cxnSp macro="">
      <xdr:nvCxnSpPr>
        <xdr:cNvPr id="762" name="直線コネクタ 761"/>
        <xdr:cNvCxnSpPr/>
      </xdr:nvCxnSpPr>
      <xdr:spPr>
        <a:xfrm>
          <a:off x="18656300" y="671697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3" name="フローチャート: 判断 762"/>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64" name="テキスト ボックス 763"/>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5" name="フローチャート: 判断 764"/>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6" name="テキスト ボックス 765"/>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151384</xdr:rowOff>
    </xdr:from>
    <xdr:to>
      <xdr:col>116</xdr:col>
      <xdr:colOff>114300</xdr:colOff>
      <xdr:row>39</xdr:row>
      <xdr:rowOff>81534</xdr:rowOff>
    </xdr:to>
    <xdr:sp macro="" textlink="">
      <xdr:nvSpPr>
        <xdr:cNvPr id="772" name="楕円 771"/>
        <xdr:cNvSpPr/>
      </xdr:nvSpPr>
      <xdr:spPr>
        <a:xfrm>
          <a:off x="22110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66311</xdr:rowOff>
    </xdr:from>
    <xdr:ext cx="378565" cy="259045"/>
    <xdr:sp macro="" textlink="">
      <xdr:nvSpPr>
        <xdr:cNvPr id="773" name="投資及び出資金該当値テキスト"/>
        <xdr:cNvSpPr txBox="1"/>
      </xdr:nvSpPr>
      <xdr:spPr>
        <a:xfrm>
          <a:off x="22212300" y="658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151308</xdr:rowOff>
    </xdr:from>
    <xdr:to>
      <xdr:col>112</xdr:col>
      <xdr:colOff>38100</xdr:colOff>
      <xdr:row>39</xdr:row>
      <xdr:rowOff>81458</xdr:rowOff>
    </xdr:to>
    <xdr:sp macro="" textlink="">
      <xdr:nvSpPr>
        <xdr:cNvPr id="774" name="楕円 773"/>
        <xdr:cNvSpPr/>
      </xdr:nvSpPr>
      <xdr:spPr>
        <a:xfrm>
          <a:off x="21272500" y="66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72585</xdr:rowOff>
    </xdr:from>
    <xdr:ext cx="378565" cy="259045"/>
    <xdr:sp macro="" textlink="">
      <xdr:nvSpPr>
        <xdr:cNvPr id="775" name="テキスト ボックス 774"/>
        <xdr:cNvSpPr txBox="1"/>
      </xdr:nvSpPr>
      <xdr:spPr>
        <a:xfrm>
          <a:off x="21134017" y="675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151232</xdr:rowOff>
    </xdr:from>
    <xdr:to>
      <xdr:col>107</xdr:col>
      <xdr:colOff>101600</xdr:colOff>
      <xdr:row>39</xdr:row>
      <xdr:rowOff>81382</xdr:rowOff>
    </xdr:to>
    <xdr:sp macro="" textlink="">
      <xdr:nvSpPr>
        <xdr:cNvPr id="776" name="楕円 775"/>
        <xdr:cNvSpPr/>
      </xdr:nvSpPr>
      <xdr:spPr>
        <a:xfrm>
          <a:off x="20383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72509</xdr:rowOff>
    </xdr:from>
    <xdr:ext cx="378565" cy="259045"/>
    <xdr:sp macro="" textlink="">
      <xdr:nvSpPr>
        <xdr:cNvPr id="777" name="テキスト ボックス 776"/>
        <xdr:cNvSpPr txBox="1"/>
      </xdr:nvSpPr>
      <xdr:spPr>
        <a:xfrm>
          <a:off x="20245017" y="67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151155</xdr:rowOff>
    </xdr:from>
    <xdr:to>
      <xdr:col>102</xdr:col>
      <xdr:colOff>165100</xdr:colOff>
      <xdr:row>39</xdr:row>
      <xdr:rowOff>81305</xdr:rowOff>
    </xdr:to>
    <xdr:sp macro="" textlink="">
      <xdr:nvSpPr>
        <xdr:cNvPr id="778" name="楕円 777"/>
        <xdr:cNvSpPr/>
      </xdr:nvSpPr>
      <xdr:spPr>
        <a:xfrm>
          <a:off x="19494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72432</xdr:rowOff>
    </xdr:from>
    <xdr:ext cx="378565" cy="259045"/>
    <xdr:sp macro="" textlink="">
      <xdr:nvSpPr>
        <xdr:cNvPr id="779" name="テキスト ボックス 778"/>
        <xdr:cNvSpPr txBox="1"/>
      </xdr:nvSpPr>
      <xdr:spPr>
        <a:xfrm>
          <a:off x="19356017" y="675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151079</xdr:rowOff>
    </xdr:from>
    <xdr:to>
      <xdr:col>98</xdr:col>
      <xdr:colOff>38100</xdr:colOff>
      <xdr:row>39</xdr:row>
      <xdr:rowOff>81229</xdr:rowOff>
    </xdr:to>
    <xdr:sp macro="" textlink="">
      <xdr:nvSpPr>
        <xdr:cNvPr id="780" name="楕円 779"/>
        <xdr:cNvSpPr/>
      </xdr:nvSpPr>
      <xdr:spPr>
        <a:xfrm>
          <a:off x="18605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72356</xdr:rowOff>
    </xdr:from>
    <xdr:ext cx="378565" cy="259045"/>
    <xdr:sp macro="" textlink="">
      <xdr:nvSpPr>
        <xdr:cNvPr id="781" name="テキスト ボックス 780"/>
        <xdr:cNvSpPr txBox="1"/>
      </xdr:nvSpPr>
      <xdr:spPr>
        <a:xfrm>
          <a:off x="18467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41021</xdr:rowOff>
    </xdr:from>
    <xdr:to>
      <xdr:col>116</xdr:col>
      <xdr:colOff>63500</xdr:colOff>
      <xdr:row>59</xdr:row>
      <xdr:rowOff>41021</xdr:rowOff>
    </xdr:to>
    <xdr:cxnSp macro="">
      <xdr:nvCxnSpPr>
        <xdr:cNvPr id="810" name="直線コネクタ 809"/>
        <xdr:cNvCxnSpPr/>
      </xdr:nvCxnSpPr>
      <xdr:spPr>
        <a:xfrm>
          <a:off x="21323300" y="10156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27153</xdr:rowOff>
    </xdr:from>
    <xdr:to>
      <xdr:col>111</xdr:col>
      <xdr:colOff>177800</xdr:colOff>
      <xdr:row>59</xdr:row>
      <xdr:rowOff>41021</xdr:rowOff>
    </xdr:to>
    <xdr:cxnSp macro="">
      <xdr:nvCxnSpPr>
        <xdr:cNvPr id="813" name="直線コネクタ 812"/>
        <xdr:cNvCxnSpPr/>
      </xdr:nvCxnSpPr>
      <xdr:spPr>
        <a:xfrm>
          <a:off x="20434300" y="10142703"/>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4" name="フローチャート: 判断 813"/>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5" name="テキスト ボックス 814"/>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27039</xdr:rowOff>
    </xdr:from>
    <xdr:to>
      <xdr:col>107</xdr:col>
      <xdr:colOff>50800</xdr:colOff>
      <xdr:row>59</xdr:row>
      <xdr:rowOff>27153</xdr:rowOff>
    </xdr:to>
    <xdr:cxnSp macro="">
      <xdr:nvCxnSpPr>
        <xdr:cNvPr id="816" name="直線コネクタ 815"/>
        <xdr:cNvCxnSpPr/>
      </xdr:nvCxnSpPr>
      <xdr:spPr>
        <a:xfrm>
          <a:off x="19545300" y="1014258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7" name="フローチャート: 判断 816"/>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18" name="テキスト ボックス 817"/>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26924</xdr:rowOff>
    </xdr:from>
    <xdr:to>
      <xdr:col>102</xdr:col>
      <xdr:colOff>114300</xdr:colOff>
      <xdr:row>59</xdr:row>
      <xdr:rowOff>27039</xdr:rowOff>
    </xdr:to>
    <xdr:cxnSp macro="">
      <xdr:nvCxnSpPr>
        <xdr:cNvPr id="819" name="直線コネクタ 818"/>
        <xdr:cNvCxnSpPr/>
      </xdr:nvCxnSpPr>
      <xdr:spPr>
        <a:xfrm>
          <a:off x="18656300" y="1014247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0" name="フローチャート: 判断 819"/>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1" name="テキスト ボックス 820"/>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2" name="フローチャート: 判断 821"/>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23" name="テキスト ボックス 822"/>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161671</xdr:rowOff>
    </xdr:from>
    <xdr:to>
      <xdr:col>116</xdr:col>
      <xdr:colOff>114300</xdr:colOff>
      <xdr:row>59</xdr:row>
      <xdr:rowOff>91821</xdr:rowOff>
    </xdr:to>
    <xdr:sp macro="" textlink="">
      <xdr:nvSpPr>
        <xdr:cNvPr id="829" name="楕円 828"/>
        <xdr:cNvSpPr/>
      </xdr:nvSpPr>
      <xdr:spPr>
        <a:xfrm>
          <a:off x="221107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76598</xdr:rowOff>
    </xdr:from>
    <xdr:ext cx="313932" cy="259045"/>
    <xdr:sp macro="" textlink="">
      <xdr:nvSpPr>
        <xdr:cNvPr id="830" name="貸付金該当値テキスト"/>
        <xdr:cNvSpPr txBox="1"/>
      </xdr:nvSpPr>
      <xdr:spPr>
        <a:xfrm>
          <a:off x="22212300" y="10020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161671</xdr:rowOff>
    </xdr:from>
    <xdr:to>
      <xdr:col>112</xdr:col>
      <xdr:colOff>38100</xdr:colOff>
      <xdr:row>59</xdr:row>
      <xdr:rowOff>91821</xdr:rowOff>
    </xdr:to>
    <xdr:sp macro="" textlink="">
      <xdr:nvSpPr>
        <xdr:cNvPr id="831" name="楕円 830"/>
        <xdr:cNvSpPr/>
      </xdr:nvSpPr>
      <xdr:spPr>
        <a:xfrm>
          <a:off x="212725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82948</xdr:rowOff>
    </xdr:from>
    <xdr:ext cx="313932" cy="259045"/>
    <xdr:sp macro="" textlink="">
      <xdr:nvSpPr>
        <xdr:cNvPr id="832" name="テキスト ボックス 831"/>
        <xdr:cNvSpPr txBox="1"/>
      </xdr:nvSpPr>
      <xdr:spPr>
        <a:xfrm>
          <a:off x="21166333" y="10198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147803</xdr:rowOff>
    </xdr:from>
    <xdr:to>
      <xdr:col>107</xdr:col>
      <xdr:colOff>101600</xdr:colOff>
      <xdr:row>59</xdr:row>
      <xdr:rowOff>77953</xdr:rowOff>
    </xdr:to>
    <xdr:sp macro="" textlink="">
      <xdr:nvSpPr>
        <xdr:cNvPr id="833" name="楕円 832"/>
        <xdr:cNvSpPr/>
      </xdr:nvSpPr>
      <xdr:spPr>
        <a:xfrm>
          <a:off x="20383500" y="100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69080</xdr:rowOff>
    </xdr:from>
    <xdr:ext cx="378565" cy="259045"/>
    <xdr:sp macro="" textlink="">
      <xdr:nvSpPr>
        <xdr:cNvPr id="834" name="テキスト ボックス 833"/>
        <xdr:cNvSpPr txBox="1"/>
      </xdr:nvSpPr>
      <xdr:spPr>
        <a:xfrm>
          <a:off x="20245017" y="1018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147689</xdr:rowOff>
    </xdr:from>
    <xdr:to>
      <xdr:col>102</xdr:col>
      <xdr:colOff>165100</xdr:colOff>
      <xdr:row>59</xdr:row>
      <xdr:rowOff>77839</xdr:rowOff>
    </xdr:to>
    <xdr:sp macro="" textlink="">
      <xdr:nvSpPr>
        <xdr:cNvPr id="835" name="楕円 834"/>
        <xdr:cNvSpPr/>
      </xdr:nvSpPr>
      <xdr:spPr>
        <a:xfrm>
          <a:off x="194945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68966</xdr:rowOff>
    </xdr:from>
    <xdr:ext cx="378565" cy="259045"/>
    <xdr:sp macro="" textlink="">
      <xdr:nvSpPr>
        <xdr:cNvPr id="836" name="テキスト ボックス 835"/>
        <xdr:cNvSpPr txBox="1"/>
      </xdr:nvSpPr>
      <xdr:spPr>
        <a:xfrm>
          <a:off x="19356017" y="1018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147574</xdr:rowOff>
    </xdr:from>
    <xdr:to>
      <xdr:col>98</xdr:col>
      <xdr:colOff>38100</xdr:colOff>
      <xdr:row>59</xdr:row>
      <xdr:rowOff>77724</xdr:rowOff>
    </xdr:to>
    <xdr:sp macro="" textlink="">
      <xdr:nvSpPr>
        <xdr:cNvPr id="837" name="楕円 836"/>
        <xdr:cNvSpPr/>
      </xdr:nvSpPr>
      <xdr:spPr>
        <a:xfrm>
          <a:off x="18605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68851</xdr:rowOff>
    </xdr:from>
    <xdr:ext cx="378565" cy="259045"/>
    <xdr:sp macro="" textlink="">
      <xdr:nvSpPr>
        <xdr:cNvPr id="838" name="テキスト ボックス 837"/>
        <xdr:cNvSpPr txBox="1"/>
      </xdr:nvSpPr>
      <xdr:spPr>
        <a:xfrm>
          <a:off x="18467017" y="1018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139047</xdr:rowOff>
    </xdr:from>
    <xdr:to>
      <xdr:col>116</xdr:col>
      <xdr:colOff>63500</xdr:colOff>
      <xdr:row>78</xdr:row>
      <xdr:rowOff>140582</xdr:rowOff>
    </xdr:to>
    <xdr:cxnSp macro="">
      <xdr:nvCxnSpPr>
        <xdr:cNvPr id="870" name="直線コネクタ 869"/>
        <xdr:cNvCxnSpPr/>
      </xdr:nvCxnSpPr>
      <xdr:spPr>
        <a:xfrm>
          <a:off x="21323300" y="13512147"/>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139047</xdr:rowOff>
    </xdr:from>
    <xdr:to>
      <xdr:col>111</xdr:col>
      <xdr:colOff>177800</xdr:colOff>
      <xdr:row>78</xdr:row>
      <xdr:rowOff>168047</xdr:rowOff>
    </xdr:to>
    <xdr:cxnSp macro="">
      <xdr:nvCxnSpPr>
        <xdr:cNvPr id="873" name="直線コネクタ 872"/>
        <xdr:cNvCxnSpPr/>
      </xdr:nvCxnSpPr>
      <xdr:spPr>
        <a:xfrm flipV="1">
          <a:off x="20434300" y="13512147"/>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4" name="フローチャート: 判断 873"/>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25812</xdr:rowOff>
    </xdr:from>
    <xdr:ext cx="534377" cy="259045"/>
    <xdr:sp macro="" textlink="">
      <xdr:nvSpPr>
        <xdr:cNvPr id="875" name="テキスト ボックス 874"/>
        <xdr:cNvSpPr txBox="1"/>
      </xdr:nvSpPr>
      <xdr:spPr>
        <a:xfrm>
          <a:off x="21056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70727</xdr:rowOff>
    </xdr:from>
    <xdr:to>
      <xdr:col>107</xdr:col>
      <xdr:colOff>50800</xdr:colOff>
      <xdr:row>78</xdr:row>
      <xdr:rowOff>168047</xdr:rowOff>
    </xdr:to>
    <xdr:cxnSp macro="">
      <xdr:nvCxnSpPr>
        <xdr:cNvPr id="876" name="直線コネクタ 875"/>
        <xdr:cNvCxnSpPr/>
      </xdr:nvCxnSpPr>
      <xdr:spPr>
        <a:xfrm>
          <a:off x="19545300" y="13443827"/>
          <a:ext cx="889000" cy="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7" name="フローチャート: 判断 876"/>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9778</xdr:rowOff>
    </xdr:from>
    <xdr:ext cx="534377" cy="259045"/>
    <xdr:sp macro="" textlink="">
      <xdr:nvSpPr>
        <xdr:cNvPr id="878" name="テキスト ボックス 877"/>
        <xdr:cNvSpPr txBox="1"/>
      </xdr:nvSpPr>
      <xdr:spPr>
        <a:xfrm>
          <a:off x="20167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70727</xdr:rowOff>
    </xdr:from>
    <xdr:to>
      <xdr:col>102</xdr:col>
      <xdr:colOff>114300</xdr:colOff>
      <xdr:row>78</xdr:row>
      <xdr:rowOff>81897</xdr:rowOff>
    </xdr:to>
    <xdr:cxnSp macro="">
      <xdr:nvCxnSpPr>
        <xdr:cNvPr id="879" name="直線コネクタ 878"/>
        <xdr:cNvCxnSpPr/>
      </xdr:nvCxnSpPr>
      <xdr:spPr>
        <a:xfrm flipV="1">
          <a:off x="18656300" y="13443827"/>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0" name="フローチャート: 判断 879"/>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138218</xdr:rowOff>
    </xdr:from>
    <xdr:ext cx="534377" cy="259045"/>
    <xdr:sp macro="" textlink="">
      <xdr:nvSpPr>
        <xdr:cNvPr id="881" name="テキスト ボックス 880"/>
        <xdr:cNvSpPr txBox="1"/>
      </xdr:nvSpPr>
      <xdr:spPr>
        <a:xfrm>
          <a:off x="19278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2" name="フローチャート: 判断 881"/>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127507</xdr:rowOff>
    </xdr:from>
    <xdr:ext cx="534377" cy="259045"/>
    <xdr:sp macro="" textlink="">
      <xdr:nvSpPr>
        <xdr:cNvPr id="883" name="テキスト ボックス 882"/>
        <xdr:cNvSpPr txBox="1"/>
      </xdr:nvSpPr>
      <xdr:spPr>
        <a:xfrm>
          <a:off x="18389111" y="126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89782</xdr:rowOff>
    </xdr:from>
    <xdr:to>
      <xdr:col>116</xdr:col>
      <xdr:colOff>114300</xdr:colOff>
      <xdr:row>79</xdr:row>
      <xdr:rowOff>19932</xdr:rowOff>
    </xdr:to>
    <xdr:sp macro="" textlink="">
      <xdr:nvSpPr>
        <xdr:cNvPr id="889" name="楕円 888"/>
        <xdr:cNvSpPr/>
      </xdr:nvSpPr>
      <xdr:spPr>
        <a:xfrm>
          <a:off x="22110700" y="134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68209</xdr:rowOff>
    </xdr:from>
    <xdr:ext cx="534377" cy="259045"/>
    <xdr:sp macro="" textlink="">
      <xdr:nvSpPr>
        <xdr:cNvPr id="890" name="繰出金該当値テキスト"/>
        <xdr:cNvSpPr txBox="1"/>
      </xdr:nvSpPr>
      <xdr:spPr>
        <a:xfrm>
          <a:off x="22212300" y="134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88247</xdr:rowOff>
    </xdr:from>
    <xdr:to>
      <xdr:col>112</xdr:col>
      <xdr:colOff>38100</xdr:colOff>
      <xdr:row>79</xdr:row>
      <xdr:rowOff>18397</xdr:rowOff>
    </xdr:to>
    <xdr:sp macro="" textlink="">
      <xdr:nvSpPr>
        <xdr:cNvPr id="891" name="楕円 890"/>
        <xdr:cNvSpPr/>
      </xdr:nvSpPr>
      <xdr:spPr>
        <a:xfrm>
          <a:off x="21272500" y="134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9524</xdr:rowOff>
    </xdr:from>
    <xdr:ext cx="534377" cy="259045"/>
    <xdr:sp macro="" textlink="">
      <xdr:nvSpPr>
        <xdr:cNvPr id="892" name="テキスト ボックス 891"/>
        <xdr:cNvSpPr txBox="1"/>
      </xdr:nvSpPr>
      <xdr:spPr>
        <a:xfrm>
          <a:off x="21056111" y="1355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117247</xdr:rowOff>
    </xdr:from>
    <xdr:to>
      <xdr:col>107</xdr:col>
      <xdr:colOff>101600</xdr:colOff>
      <xdr:row>79</xdr:row>
      <xdr:rowOff>47397</xdr:rowOff>
    </xdr:to>
    <xdr:sp macro="" textlink="">
      <xdr:nvSpPr>
        <xdr:cNvPr id="893" name="楕円 892"/>
        <xdr:cNvSpPr/>
      </xdr:nvSpPr>
      <xdr:spPr>
        <a:xfrm>
          <a:off x="203835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38524</xdr:rowOff>
    </xdr:from>
    <xdr:ext cx="534377" cy="259045"/>
    <xdr:sp macro="" textlink="">
      <xdr:nvSpPr>
        <xdr:cNvPr id="894" name="テキスト ボックス 893"/>
        <xdr:cNvSpPr txBox="1"/>
      </xdr:nvSpPr>
      <xdr:spPr>
        <a:xfrm>
          <a:off x="20167111" y="135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19927</xdr:rowOff>
    </xdr:from>
    <xdr:to>
      <xdr:col>102</xdr:col>
      <xdr:colOff>165100</xdr:colOff>
      <xdr:row>78</xdr:row>
      <xdr:rowOff>121527</xdr:rowOff>
    </xdr:to>
    <xdr:sp macro="" textlink="">
      <xdr:nvSpPr>
        <xdr:cNvPr id="895" name="楕円 894"/>
        <xdr:cNvSpPr/>
      </xdr:nvSpPr>
      <xdr:spPr>
        <a:xfrm>
          <a:off x="19494500" y="133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112654</xdr:rowOff>
    </xdr:from>
    <xdr:ext cx="534377" cy="259045"/>
    <xdr:sp macro="" textlink="">
      <xdr:nvSpPr>
        <xdr:cNvPr id="896" name="テキスト ボックス 895"/>
        <xdr:cNvSpPr txBox="1"/>
      </xdr:nvSpPr>
      <xdr:spPr>
        <a:xfrm>
          <a:off x="19278111" y="134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31097</xdr:rowOff>
    </xdr:from>
    <xdr:to>
      <xdr:col>98</xdr:col>
      <xdr:colOff>38100</xdr:colOff>
      <xdr:row>78</xdr:row>
      <xdr:rowOff>132697</xdr:rowOff>
    </xdr:to>
    <xdr:sp macro="" textlink="">
      <xdr:nvSpPr>
        <xdr:cNvPr id="897" name="楕円 896"/>
        <xdr:cNvSpPr/>
      </xdr:nvSpPr>
      <xdr:spPr>
        <a:xfrm>
          <a:off x="18605500" y="134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123824</xdr:rowOff>
    </xdr:from>
    <xdr:ext cx="534377" cy="259045"/>
    <xdr:sp macro="" textlink="">
      <xdr:nvSpPr>
        <xdr:cNvPr id="898" name="テキスト ボックス 897"/>
        <xdr:cNvSpPr txBox="1"/>
      </xdr:nvSpPr>
      <xdr:spPr>
        <a:xfrm>
          <a:off x="18389111" y="134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384,895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101,274</a:t>
          </a:r>
          <a:r>
            <a:rPr kumimoji="1" lang="ja-JP" altLang="en-US" sz="1300">
              <a:latin typeface="ＭＳ Ｐゴシック" panose="020B0600070205080204" pitchFamily="50" charset="-128"/>
              <a:ea typeface="ＭＳ Ｐゴシック" panose="020B0600070205080204" pitchFamily="50" charset="-128"/>
            </a:rPr>
            <a:t>円となっており、前年比では類似団体内平均と同様に増加しているが、平均と比べて低い水準保っている。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額と比較して多くなっているのは、維持補修費、積立金である。維持補修費については、施設等の老朽化が進んでいることが要因と考えられ、積立金については今後の庁舎や下水道を含む公共施設整備への積立や、ふるさと応援寄付金が増えていることによる基金への積立が増え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55,518
53,204
28.19
22,810,733
21,368,631
968,253
12,255,929
12,059,595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122326</xdr:rowOff>
    </xdr:from>
    <xdr:to>
      <xdr:col>24</xdr:col>
      <xdr:colOff>63500</xdr:colOff>
      <xdr:row>36</xdr:row>
      <xdr:rowOff>137871</xdr:rowOff>
    </xdr:to>
    <xdr:cxnSp macro="">
      <xdr:nvCxnSpPr>
        <xdr:cNvPr id="59" name="直線コネクタ 58"/>
        <xdr:cNvCxnSpPr/>
      </xdr:nvCxnSpPr>
      <xdr:spPr>
        <a:xfrm flipV="1">
          <a:off x="3797300" y="6294526"/>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96723</xdr:rowOff>
    </xdr:from>
    <xdr:to>
      <xdr:col>19</xdr:col>
      <xdr:colOff>177800</xdr:colOff>
      <xdr:row>36</xdr:row>
      <xdr:rowOff>137871</xdr:rowOff>
    </xdr:to>
    <xdr:cxnSp macro="">
      <xdr:nvCxnSpPr>
        <xdr:cNvPr id="62" name="直線コネクタ 61"/>
        <xdr:cNvCxnSpPr/>
      </xdr:nvCxnSpPr>
      <xdr:spPr>
        <a:xfrm>
          <a:off x="2908300" y="626892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59690</xdr:rowOff>
    </xdr:from>
    <xdr:to>
      <xdr:col>15</xdr:col>
      <xdr:colOff>50800</xdr:colOff>
      <xdr:row>36</xdr:row>
      <xdr:rowOff>96723</xdr:rowOff>
    </xdr:to>
    <xdr:cxnSp macro="">
      <xdr:nvCxnSpPr>
        <xdr:cNvPr id="65" name="直線コネクタ 64"/>
        <xdr:cNvCxnSpPr/>
      </xdr:nvCxnSpPr>
      <xdr:spPr>
        <a:xfrm>
          <a:off x="2019300" y="6231890"/>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48260</xdr:rowOff>
    </xdr:from>
    <xdr:to>
      <xdr:col>10</xdr:col>
      <xdr:colOff>114300</xdr:colOff>
      <xdr:row>36</xdr:row>
      <xdr:rowOff>59690</xdr:rowOff>
    </xdr:to>
    <xdr:cxnSp macro="">
      <xdr:nvCxnSpPr>
        <xdr:cNvPr id="68" name="直線コネクタ 67"/>
        <xdr:cNvCxnSpPr/>
      </xdr:nvCxnSpPr>
      <xdr:spPr>
        <a:xfrm>
          <a:off x="1130300" y="6220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71526</xdr:rowOff>
    </xdr:from>
    <xdr:to>
      <xdr:col>24</xdr:col>
      <xdr:colOff>114300</xdr:colOff>
      <xdr:row>37</xdr:row>
      <xdr:rowOff>1676</xdr:rowOff>
    </xdr:to>
    <xdr:sp macro="" textlink="">
      <xdr:nvSpPr>
        <xdr:cNvPr id="78" name="楕円 77"/>
        <xdr:cNvSpPr/>
      </xdr:nvSpPr>
      <xdr:spPr>
        <a:xfrm>
          <a:off x="45847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49953</xdr:rowOff>
    </xdr:from>
    <xdr:ext cx="469744" cy="259045"/>
    <xdr:sp macro="" textlink="">
      <xdr:nvSpPr>
        <xdr:cNvPr id="79" name="議会費該当値テキスト"/>
        <xdr:cNvSpPr txBox="1"/>
      </xdr:nvSpPr>
      <xdr:spPr>
        <a:xfrm>
          <a:off x="4686300"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87071</xdr:rowOff>
    </xdr:from>
    <xdr:to>
      <xdr:col>20</xdr:col>
      <xdr:colOff>38100</xdr:colOff>
      <xdr:row>37</xdr:row>
      <xdr:rowOff>17221</xdr:rowOff>
    </xdr:to>
    <xdr:sp macro="" textlink="">
      <xdr:nvSpPr>
        <xdr:cNvPr id="80" name="楕円 79"/>
        <xdr:cNvSpPr/>
      </xdr:nvSpPr>
      <xdr:spPr>
        <a:xfrm>
          <a:off x="3746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8348</xdr:rowOff>
    </xdr:from>
    <xdr:ext cx="469744" cy="259045"/>
    <xdr:sp macro="" textlink="">
      <xdr:nvSpPr>
        <xdr:cNvPr id="81" name="テキスト ボックス 80"/>
        <xdr:cNvSpPr txBox="1"/>
      </xdr:nvSpPr>
      <xdr:spPr>
        <a:xfrm>
          <a:off x="3562428" y="635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45923</xdr:rowOff>
    </xdr:from>
    <xdr:to>
      <xdr:col>15</xdr:col>
      <xdr:colOff>101600</xdr:colOff>
      <xdr:row>36</xdr:row>
      <xdr:rowOff>147523</xdr:rowOff>
    </xdr:to>
    <xdr:sp macro="" textlink="">
      <xdr:nvSpPr>
        <xdr:cNvPr id="82" name="楕円 81"/>
        <xdr:cNvSpPr/>
      </xdr:nvSpPr>
      <xdr:spPr>
        <a:xfrm>
          <a:off x="2857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138650</xdr:rowOff>
    </xdr:from>
    <xdr:ext cx="469744" cy="259045"/>
    <xdr:sp macro="" textlink="">
      <xdr:nvSpPr>
        <xdr:cNvPr id="83" name="テキスト ボックス 82"/>
        <xdr:cNvSpPr txBox="1"/>
      </xdr:nvSpPr>
      <xdr:spPr>
        <a:xfrm>
          <a:off x="2673428" y="63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8890</xdr:rowOff>
    </xdr:from>
    <xdr:to>
      <xdr:col>10</xdr:col>
      <xdr:colOff>165100</xdr:colOff>
      <xdr:row>36</xdr:row>
      <xdr:rowOff>110490</xdr:rowOff>
    </xdr:to>
    <xdr:sp macro="" textlink="">
      <xdr:nvSpPr>
        <xdr:cNvPr id="84" name="楕円 83"/>
        <xdr:cNvSpPr/>
      </xdr:nvSpPr>
      <xdr:spPr>
        <a:xfrm>
          <a:off x="196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101617</xdr:rowOff>
    </xdr:from>
    <xdr:ext cx="469744" cy="259045"/>
    <xdr:sp macro="" textlink="">
      <xdr:nvSpPr>
        <xdr:cNvPr id="85" name="テキスト ボックス 84"/>
        <xdr:cNvSpPr txBox="1"/>
      </xdr:nvSpPr>
      <xdr:spPr>
        <a:xfrm>
          <a:off x="1784428"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168910</xdr:rowOff>
    </xdr:from>
    <xdr:to>
      <xdr:col>6</xdr:col>
      <xdr:colOff>38100</xdr:colOff>
      <xdr:row>36</xdr:row>
      <xdr:rowOff>99060</xdr:rowOff>
    </xdr:to>
    <xdr:sp macro="" textlink="">
      <xdr:nvSpPr>
        <xdr:cNvPr id="86" name="楕円 85"/>
        <xdr:cNvSpPr/>
      </xdr:nvSpPr>
      <xdr:spPr>
        <a:xfrm>
          <a:off x="107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90187</xdr:rowOff>
    </xdr:from>
    <xdr:ext cx="469744" cy="259045"/>
    <xdr:sp macro="" textlink="">
      <xdr:nvSpPr>
        <xdr:cNvPr id="87" name="テキスト ボックス 86"/>
        <xdr:cNvSpPr txBox="1"/>
      </xdr:nvSpPr>
      <xdr:spPr>
        <a:xfrm>
          <a:off x="895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56490</xdr:rowOff>
    </xdr:from>
    <xdr:to>
      <xdr:col>24</xdr:col>
      <xdr:colOff>63500</xdr:colOff>
      <xdr:row>56</xdr:row>
      <xdr:rowOff>157220</xdr:rowOff>
    </xdr:to>
    <xdr:cxnSp macro="">
      <xdr:nvCxnSpPr>
        <xdr:cNvPr id="114" name="直線コネクタ 113"/>
        <xdr:cNvCxnSpPr/>
      </xdr:nvCxnSpPr>
      <xdr:spPr>
        <a:xfrm>
          <a:off x="3797300" y="9314790"/>
          <a:ext cx="838200" cy="4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56490</xdr:rowOff>
    </xdr:from>
    <xdr:to>
      <xdr:col>19</xdr:col>
      <xdr:colOff>177800</xdr:colOff>
      <xdr:row>57</xdr:row>
      <xdr:rowOff>44186</xdr:rowOff>
    </xdr:to>
    <xdr:cxnSp macro="">
      <xdr:nvCxnSpPr>
        <xdr:cNvPr id="117" name="直線コネクタ 116"/>
        <xdr:cNvCxnSpPr/>
      </xdr:nvCxnSpPr>
      <xdr:spPr>
        <a:xfrm flipV="1">
          <a:off x="2908300" y="9314790"/>
          <a:ext cx="889000" cy="50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44186</xdr:rowOff>
    </xdr:from>
    <xdr:to>
      <xdr:col>15</xdr:col>
      <xdr:colOff>50800</xdr:colOff>
      <xdr:row>57</xdr:row>
      <xdr:rowOff>79103</xdr:rowOff>
    </xdr:to>
    <xdr:cxnSp macro="">
      <xdr:nvCxnSpPr>
        <xdr:cNvPr id="120" name="直線コネクタ 119"/>
        <xdr:cNvCxnSpPr/>
      </xdr:nvCxnSpPr>
      <xdr:spPr>
        <a:xfrm flipV="1">
          <a:off x="2019300" y="9816836"/>
          <a:ext cx="889000" cy="3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79103</xdr:rowOff>
    </xdr:from>
    <xdr:to>
      <xdr:col>10</xdr:col>
      <xdr:colOff>114300</xdr:colOff>
      <xdr:row>57</xdr:row>
      <xdr:rowOff>128992</xdr:rowOff>
    </xdr:to>
    <xdr:cxnSp macro="">
      <xdr:nvCxnSpPr>
        <xdr:cNvPr id="123" name="直線コネクタ 122"/>
        <xdr:cNvCxnSpPr/>
      </xdr:nvCxnSpPr>
      <xdr:spPr>
        <a:xfrm flipV="1">
          <a:off x="1130300" y="9851753"/>
          <a:ext cx="889000" cy="4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106420</xdr:rowOff>
    </xdr:from>
    <xdr:to>
      <xdr:col>24</xdr:col>
      <xdr:colOff>114300</xdr:colOff>
      <xdr:row>57</xdr:row>
      <xdr:rowOff>36570</xdr:rowOff>
    </xdr:to>
    <xdr:sp macro="" textlink="">
      <xdr:nvSpPr>
        <xdr:cNvPr id="133" name="楕円 132"/>
        <xdr:cNvSpPr/>
      </xdr:nvSpPr>
      <xdr:spPr>
        <a:xfrm>
          <a:off x="4584700" y="97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129297</xdr:rowOff>
    </xdr:from>
    <xdr:ext cx="534377" cy="259045"/>
    <xdr:sp macro="" textlink="">
      <xdr:nvSpPr>
        <xdr:cNvPr id="134" name="総務費該当値テキスト"/>
        <xdr:cNvSpPr txBox="1"/>
      </xdr:nvSpPr>
      <xdr:spPr>
        <a:xfrm>
          <a:off x="4686300" y="95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5690</xdr:rowOff>
    </xdr:from>
    <xdr:to>
      <xdr:col>20</xdr:col>
      <xdr:colOff>38100</xdr:colOff>
      <xdr:row>54</xdr:row>
      <xdr:rowOff>107290</xdr:rowOff>
    </xdr:to>
    <xdr:sp macro="" textlink="">
      <xdr:nvSpPr>
        <xdr:cNvPr id="135" name="楕円 134"/>
        <xdr:cNvSpPr/>
      </xdr:nvSpPr>
      <xdr:spPr>
        <a:xfrm>
          <a:off x="3746500" y="92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123817</xdr:rowOff>
    </xdr:from>
    <xdr:ext cx="599010" cy="259045"/>
    <xdr:sp macro="" textlink="">
      <xdr:nvSpPr>
        <xdr:cNvPr id="136" name="テキスト ボックス 135"/>
        <xdr:cNvSpPr txBox="1"/>
      </xdr:nvSpPr>
      <xdr:spPr>
        <a:xfrm>
          <a:off x="3497795" y="903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164836</xdr:rowOff>
    </xdr:from>
    <xdr:to>
      <xdr:col>15</xdr:col>
      <xdr:colOff>101600</xdr:colOff>
      <xdr:row>57</xdr:row>
      <xdr:rowOff>94986</xdr:rowOff>
    </xdr:to>
    <xdr:sp macro="" textlink="">
      <xdr:nvSpPr>
        <xdr:cNvPr id="137" name="楕円 136"/>
        <xdr:cNvSpPr/>
      </xdr:nvSpPr>
      <xdr:spPr>
        <a:xfrm>
          <a:off x="2857500" y="97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86113</xdr:rowOff>
    </xdr:from>
    <xdr:ext cx="534377" cy="259045"/>
    <xdr:sp macro="" textlink="">
      <xdr:nvSpPr>
        <xdr:cNvPr id="138" name="テキスト ボックス 137"/>
        <xdr:cNvSpPr txBox="1"/>
      </xdr:nvSpPr>
      <xdr:spPr>
        <a:xfrm>
          <a:off x="2641111" y="985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28303</xdr:rowOff>
    </xdr:from>
    <xdr:to>
      <xdr:col>10</xdr:col>
      <xdr:colOff>165100</xdr:colOff>
      <xdr:row>57</xdr:row>
      <xdr:rowOff>129903</xdr:rowOff>
    </xdr:to>
    <xdr:sp macro="" textlink="">
      <xdr:nvSpPr>
        <xdr:cNvPr id="139" name="楕円 138"/>
        <xdr:cNvSpPr/>
      </xdr:nvSpPr>
      <xdr:spPr>
        <a:xfrm>
          <a:off x="1968500" y="98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121030</xdr:rowOff>
    </xdr:from>
    <xdr:ext cx="534377" cy="259045"/>
    <xdr:sp macro="" textlink="">
      <xdr:nvSpPr>
        <xdr:cNvPr id="140" name="テキスト ボックス 139"/>
        <xdr:cNvSpPr txBox="1"/>
      </xdr:nvSpPr>
      <xdr:spPr>
        <a:xfrm>
          <a:off x="1752111" y="98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78192</xdr:rowOff>
    </xdr:from>
    <xdr:to>
      <xdr:col>6</xdr:col>
      <xdr:colOff>38100</xdr:colOff>
      <xdr:row>58</xdr:row>
      <xdr:rowOff>8342</xdr:rowOff>
    </xdr:to>
    <xdr:sp macro="" textlink="">
      <xdr:nvSpPr>
        <xdr:cNvPr id="141" name="楕円 140"/>
        <xdr:cNvSpPr/>
      </xdr:nvSpPr>
      <xdr:spPr>
        <a:xfrm>
          <a:off x="1079500" y="98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170919</xdr:rowOff>
    </xdr:from>
    <xdr:ext cx="534377" cy="259045"/>
    <xdr:sp macro="" textlink="">
      <xdr:nvSpPr>
        <xdr:cNvPr id="142" name="テキスト ボックス 141"/>
        <xdr:cNvSpPr txBox="1"/>
      </xdr:nvSpPr>
      <xdr:spPr>
        <a:xfrm>
          <a:off x="863111" y="99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159824</xdr:rowOff>
    </xdr:from>
    <xdr:to>
      <xdr:col>24</xdr:col>
      <xdr:colOff>63500</xdr:colOff>
      <xdr:row>78</xdr:row>
      <xdr:rowOff>5824</xdr:rowOff>
    </xdr:to>
    <xdr:cxnSp macro="">
      <xdr:nvCxnSpPr>
        <xdr:cNvPr id="172" name="直線コネクタ 171"/>
        <xdr:cNvCxnSpPr/>
      </xdr:nvCxnSpPr>
      <xdr:spPr>
        <a:xfrm flipV="1">
          <a:off x="3797300" y="13190024"/>
          <a:ext cx="838200" cy="1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5824</xdr:rowOff>
    </xdr:from>
    <xdr:to>
      <xdr:col>19</xdr:col>
      <xdr:colOff>177800</xdr:colOff>
      <xdr:row>78</xdr:row>
      <xdr:rowOff>46828</xdr:rowOff>
    </xdr:to>
    <xdr:cxnSp macro="">
      <xdr:nvCxnSpPr>
        <xdr:cNvPr id="175" name="直線コネクタ 174"/>
        <xdr:cNvCxnSpPr/>
      </xdr:nvCxnSpPr>
      <xdr:spPr>
        <a:xfrm flipV="1">
          <a:off x="2908300" y="13378924"/>
          <a:ext cx="889000" cy="4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124279</xdr:rowOff>
    </xdr:from>
    <xdr:to>
      <xdr:col>20</xdr:col>
      <xdr:colOff>38100</xdr:colOff>
      <xdr:row>77</xdr:row>
      <xdr:rowOff>54429</xdr:rowOff>
    </xdr:to>
    <xdr:sp macro="" textlink="">
      <xdr:nvSpPr>
        <xdr:cNvPr id="176" name="フローチャート: 判断 175"/>
        <xdr:cNvSpPr/>
      </xdr:nvSpPr>
      <xdr:spPr>
        <a:xfrm>
          <a:off x="3746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70957</xdr:rowOff>
    </xdr:from>
    <xdr:ext cx="599010" cy="259045"/>
    <xdr:sp macro="" textlink="">
      <xdr:nvSpPr>
        <xdr:cNvPr id="177" name="テキスト ボックス 176"/>
        <xdr:cNvSpPr txBox="1"/>
      </xdr:nvSpPr>
      <xdr:spPr>
        <a:xfrm>
          <a:off x="3497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40785</xdr:rowOff>
    </xdr:from>
    <xdr:to>
      <xdr:col>15</xdr:col>
      <xdr:colOff>50800</xdr:colOff>
      <xdr:row>78</xdr:row>
      <xdr:rowOff>46828</xdr:rowOff>
    </xdr:to>
    <xdr:cxnSp macro="">
      <xdr:nvCxnSpPr>
        <xdr:cNvPr id="178" name="直線コネクタ 177"/>
        <xdr:cNvCxnSpPr/>
      </xdr:nvCxnSpPr>
      <xdr:spPr>
        <a:xfrm>
          <a:off x="2019300" y="13413885"/>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165222</xdr:rowOff>
    </xdr:from>
    <xdr:to>
      <xdr:col>15</xdr:col>
      <xdr:colOff>101600</xdr:colOff>
      <xdr:row>77</xdr:row>
      <xdr:rowOff>95372</xdr:rowOff>
    </xdr:to>
    <xdr:sp macro="" textlink="">
      <xdr:nvSpPr>
        <xdr:cNvPr id="179" name="フローチャート: 判断 178"/>
        <xdr:cNvSpPr/>
      </xdr:nvSpPr>
      <xdr:spPr>
        <a:xfrm>
          <a:off x="2857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111899</xdr:rowOff>
    </xdr:from>
    <xdr:ext cx="599010" cy="259045"/>
    <xdr:sp macro="" textlink="">
      <xdr:nvSpPr>
        <xdr:cNvPr id="180" name="テキスト ボックス 179"/>
        <xdr:cNvSpPr txBox="1"/>
      </xdr:nvSpPr>
      <xdr:spPr>
        <a:xfrm>
          <a:off x="2608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40785</xdr:rowOff>
    </xdr:from>
    <xdr:to>
      <xdr:col>10</xdr:col>
      <xdr:colOff>114300</xdr:colOff>
      <xdr:row>78</xdr:row>
      <xdr:rowOff>67295</xdr:rowOff>
    </xdr:to>
    <xdr:cxnSp macro="">
      <xdr:nvCxnSpPr>
        <xdr:cNvPr id="181" name="直線コネクタ 180"/>
        <xdr:cNvCxnSpPr/>
      </xdr:nvCxnSpPr>
      <xdr:spPr>
        <a:xfrm flipV="1">
          <a:off x="1130300" y="13413885"/>
          <a:ext cx="8890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36337</xdr:rowOff>
    </xdr:from>
    <xdr:to>
      <xdr:col>10</xdr:col>
      <xdr:colOff>165100</xdr:colOff>
      <xdr:row>77</xdr:row>
      <xdr:rowOff>137937</xdr:rowOff>
    </xdr:to>
    <xdr:sp macro="" textlink="">
      <xdr:nvSpPr>
        <xdr:cNvPr id="182" name="フローチャート: 判断 181"/>
        <xdr:cNvSpPr/>
      </xdr:nvSpPr>
      <xdr:spPr>
        <a:xfrm>
          <a:off x="1968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154464</xdr:rowOff>
    </xdr:from>
    <xdr:ext cx="599010" cy="259045"/>
    <xdr:sp macro="" textlink="">
      <xdr:nvSpPr>
        <xdr:cNvPr id="183" name="テキスト ボックス 182"/>
        <xdr:cNvSpPr txBox="1"/>
      </xdr:nvSpPr>
      <xdr:spPr>
        <a:xfrm>
          <a:off x="1719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20762</xdr:rowOff>
    </xdr:from>
    <xdr:to>
      <xdr:col>6</xdr:col>
      <xdr:colOff>38100</xdr:colOff>
      <xdr:row>77</xdr:row>
      <xdr:rowOff>122362</xdr:rowOff>
    </xdr:to>
    <xdr:sp macro="" textlink="">
      <xdr:nvSpPr>
        <xdr:cNvPr id="184" name="フローチャート: 判断 183"/>
        <xdr:cNvSpPr/>
      </xdr:nvSpPr>
      <xdr:spPr>
        <a:xfrm>
          <a:off x="1079500" y="132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138889</xdr:rowOff>
    </xdr:from>
    <xdr:ext cx="599010" cy="259045"/>
    <xdr:sp macro="" textlink="">
      <xdr:nvSpPr>
        <xdr:cNvPr id="185" name="テキスト ボックス 184"/>
        <xdr:cNvSpPr txBox="1"/>
      </xdr:nvSpPr>
      <xdr:spPr>
        <a:xfrm>
          <a:off x="830795" y="129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109024</xdr:rowOff>
    </xdr:from>
    <xdr:to>
      <xdr:col>24</xdr:col>
      <xdr:colOff>114300</xdr:colOff>
      <xdr:row>77</xdr:row>
      <xdr:rowOff>39174</xdr:rowOff>
    </xdr:to>
    <xdr:sp macro="" textlink="">
      <xdr:nvSpPr>
        <xdr:cNvPr id="191" name="楕円 190"/>
        <xdr:cNvSpPr/>
      </xdr:nvSpPr>
      <xdr:spPr>
        <a:xfrm>
          <a:off x="4584700" y="131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23951</xdr:rowOff>
    </xdr:from>
    <xdr:ext cx="599010" cy="259045"/>
    <xdr:sp macro="" textlink="">
      <xdr:nvSpPr>
        <xdr:cNvPr id="192" name="民生費該当値テキスト"/>
        <xdr:cNvSpPr txBox="1"/>
      </xdr:nvSpPr>
      <xdr:spPr>
        <a:xfrm>
          <a:off x="4686300" y="1305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126474</xdr:rowOff>
    </xdr:from>
    <xdr:to>
      <xdr:col>20</xdr:col>
      <xdr:colOff>38100</xdr:colOff>
      <xdr:row>78</xdr:row>
      <xdr:rowOff>56624</xdr:rowOff>
    </xdr:to>
    <xdr:sp macro="" textlink="">
      <xdr:nvSpPr>
        <xdr:cNvPr id="193" name="楕円 192"/>
        <xdr:cNvSpPr/>
      </xdr:nvSpPr>
      <xdr:spPr>
        <a:xfrm>
          <a:off x="3746500" y="133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47751</xdr:rowOff>
    </xdr:from>
    <xdr:ext cx="599010" cy="259045"/>
    <xdr:sp macro="" textlink="">
      <xdr:nvSpPr>
        <xdr:cNvPr id="194" name="テキスト ボックス 193"/>
        <xdr:cNvSpPr txBox="1"/>
      </xdr:nvSpPr>
      <xdr:spPr>
        <a:xfrm>
          <a:off x="3497795" y="1342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167478</xdr:rowOff>
    </xdr:from>
    <xdr:to>
      <xdr:col>15</xdr:col>
      <xdr:colOff>101600</xdr:colOff>
      <xdr:row>78</xdr:row>
      <xdr:rowOff>97628</xdr:rowOff>
    </xdr:to>
    <xdr:sp macro="" textlink="">
      <xdr:nvSpPr>
        <xdr:cNvPr id="195" name="楕円 194"/>
        <xdr:cNvSpPr/>
      </xdr:nvSpPr>
      <xdr:spPr>
        <a:xfrm>
          <a:off x="2857500" y="1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88755</xdr:rowOff>
    </xdr:from>
    <xdr:ext cx="599010" cy="259045"/>
    <xdr:sp macro="" textlink="">
      <xdr:nvSpPr>
        <xdr:cNvPr id="196" name="テキスト ボックス 195"/>
        <xdr:cNvSpPr txBox="1"/>
      </xdr:nvSpPr>
      <xdr:spPr>
        <a:xfrm>
          <a:off x="2608795" y="1346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161435</xdr:rowOff>
    </xdr:from>
    <xdr:to>
      <xdr:col>10</xdr:col>
      <xdr:colOff>165100</xdr:colOff>
      <xdr:row>78</xdr:row>
      <xdr:rowOff>91585</xdr:rowOff>
    </xdr:to>
    <xdr:sp macro="" textlink="">
      <xdr:nvSpPr>
        <xdr:cNvPr id="197" name="楕円 196"/>
        <xdr:cNvSpPr/>
      </xdr:nvSpPr>
      <xdr:spPr>
        <a:xfrm>
          <a:off x="1968500" y="133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82712</xdr:rowOff>
    </xdr:from>
    <xdr:ext cx="599010" cy="259045"/>
    <xdr:sp macro="" textlink="">
      <xdr:nvSpPr>
        <xdr:cNvPr id="198" name="テキスト ボックス 197"/>
        <xdr:cNvSpPr txBox="1"/>
      </xdr:nvSpPr>
      <xdr:spPr>
        <a:xfrm>
          <a:off x="1719795" y="1345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16495</xdr:rowOff>
    </xdr:from>
    <xdr:to>
      <xdr:col>6</xdr:col>
      <xdr:colOff>38100</xdr:colOff>
      <xdr:row>78</xdr:row>
      <xdr:rowOff>118095</xdr:rowOff>
    </xdr:to>
    <xdr:sp macro="" textlink="">
      <xdr:nvSpPr>
        <xdr:cNvPr id="199" name="楕円 198"/>
        <xdr:cNvSpPr/>
      </xdr:nvSpPr>
      <xdr:spPr>
        <a:xfrm>
          <a:off x="1079500" y="133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109222</xdr:rowOff>
    </xdr:from>
    <xdr:ext cx="599010" cy="259045"/>
    <xdr:sp macro="" textlink="">
      <xdr:nvSpPr>
        <xdr:cNvPr id="200" name="テキスト ボックス 199"/>
        <xdr:cNvSpPr txBox="1"/>
      </xdr:nvSpPr>
      <xdr:spPr>
        <a:xfrm>
          <a:off x="830795" y="134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161950</xdr:rowOff>
    </xdr:from>
    <xdr:to>
      <xdr:col>24</xdr:col>
      <xdr:colOff>63500</xdr:colOff>
      <xdr:row>99</xdr:row>
      <xdr:rowOff>95289</xdr:rowOff>
    </xdr:to>
    <xdr:cxnSp macro="">
      <xdr:nvCxnSpPr>
        <xdr:cNvPr id="230" name="直線コネクタ 229"/>
        <xdr:cNvCxnSpPr/>
      </xdr:nvCxnSpPr>
      <xdr:spPr>
        <a:xfrm flipV="1">
          <a:off x="3797300" y="16964050"/>
          <a:ext cx="838200" cy="10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95289</xdr:rowOff>
    </xdr:from>
    <xdr:to>
      <xdr:col>19</xdr:col>
      <xdr:colOff>177800</xdr:colOff>
      <xdr:row>99</xdr:row>
      <xdr:rowOff>97434</xdr:rowOff>
    </xdr:to>
    <xdr:cxnSp macro="">
      <xdr:nvCxnSpPr>
        <xdr:cNvPr id="233" name="直線コネクタ 232"/>
        <xdr:cNvCxnSpPr/>
      </xdr:nvCxnSpPr>
      <xdr:spPr>
        <a:xfrm flipV="1">
          <a:off x="2908300" y="17068839"/>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4" name="フローチャート: 判断 233"/>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111917</xdr:rowOff>
    </xdr:from>
    <xdr:ext cx="534377" cy="259045"/>
    <xdr:sp macro="" textlink="">
      <xdr:nvSpPr>
        <xdr:cNvPr id="235" name="テキスト ボックス 234"/>
        <xdr:cNvSpPr txBox="1"/>
      </xdr:nvSpPr>
      <xdr:spPr>
        <a:xfrm>
          <a:off x="3530111" y="165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97434</xdr:rowOff>
    </xdr:from>
    <xdr:to>
      <xdr:col>15</xdr:col>
      <xdr:colOff>50800</xdr:colOff>
      <xdr:row>99</xdr:row>
      <xdr:rowOff>101715</xdr:rowOff>
    </xdr:to>
    <xdr:cxnSp macro="">
      <xdr:nvCxnSpPr>
        <xdr:cNvPr id="236" name="直線コネクタ 235"/>
        <xdr:cNvCxnSpPr/>
      </xdr:nvCxnSpPr>
      <xdr:spPr>
        <a:xfrm flipV="1">
          <a:off x="2019300" y="17070984"/>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37" name="フローチャート: 判断 236"/>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6596</xdr:rowOff>
    </xdr:from>
    <xdr:ext cx="534377" cy="259045"/>
    <xdr:sp macro="" textlink="">
      <xdr:nvSpPr>
        <xdr:cNvPr id="238" name="テキスト ボックス 237"/>
        <xdr:cNvSpPr txBox="1"/>
      </xdr:nvSpPr>
      <xdr:spPr>
        <a:xfrm>
          <a:off x="2641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101715</xdr:rowOff>
    </xdr:from>
    <xdr:to>
      <xdr:col>10</xdr:col>
      <xdr:colOff>114300</xdr:colOff>
      <xdr:row>99</xdr:row>
      <xdr:rowOff>105156</xdr:rowOff>
    </xdr:to>
    <xdr:cxnSp macro="">
      <xdr:nvCxnSpPr>
        <xdr:cNvPr id="239" name="直線コネクタ 238"/>
        <xdr:cNvCxnSpPr/>
      </xdr:nvCxnSpPr>
      <xdr:spPr>
        <a:xfrm flipV="1">
          <a:off x="1130300" y="17075265"/>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0" name="フローチャート: 判断 239"/>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41" name="テキスト ボックス 240"/>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2" name="フローチャート: 判断 241"/>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40594</xdr:rowOff>
    </xdr:from>
    <xdr:ext cx="534377" cy="259045"/>
    <xdr:sp macro="" textlink="">
      <xdr:nvSpPr>
        <xdr:cNvPr id="243" name="テキスト ボックス 242"/>
        <xdr:cNvSpPr txBox="1"/>
      </xdr:nvSpPr>
      <xdr:spPr>
        <a:xfrm>
          <a:off x="863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111150</xdr:rowOff>
    </xdr:from>
    <xdr:to>
      <xdr:col>24</xdr:col>
      <xdr:colOff>114300</xdr:colOff>
      <xdr:row>99</xdr:row>
      <xdr:rowOff>41300</xdr:rowOff>
    </xdr:to>
    <xdr:sp macro="" textlink="">
      <xdr:nvSpPr>
        <xdr:cNvPr id="249" name="楕円 248"/>
        <xdr:cNvSpPr/>
      </xdr:nvSpPr>
      <xdr:spPr>
        <a:xfrm>
          <a:off x="4584700" y="169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89577</xdr:rowOff>
    </xdr:from>
    <xdr:ext cx="534377" cy="259045"/>
    <xdr:sp macro="" textlink="">
      <xdr:nvSpPr>
        <xdr:cNvPr id="250" name="衛生費該当値テキスト"/>
        <xdr:cNvSpPr txBox="1"/>
      </xdr:nvSpPr>
      <xdr:spPr>
        <a:xfrm>
          <a:off x="4686300" y="1689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44489</xdr:rowOff>
    </xdr:from>
    <xdr:to>
      <xdr:col>20</xdr:col>
      <xdr:colOff>38100</xdr:colOff>
      <xdr:row>99</xdr:row>
      <xdr:rowOff>146089</xdr:rowOff>
    </xdr:to>
    <xdr:sp macro="" textlink="">
      <xdr:nvSpPr>
        <xdr:cNvPr id="251" name="楕円 250"/>
        <xdr:cNvSpPr/>
      </xdr:nvSpPr>
      <xdr:spPr>
        <a:xfrm>
          <a:off x="3746500" y="170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137216</xdr:rowOff>
    </xdr:from>
    <xdr:ext cx="534377" cy="259045"/>
    <xdr:sp macro="" textlink="">
      <xdr:nvSpPr>
        <xdr:cNvPr id="252" name="テキスト ボックス 251"/>
        <xdr:cNvSpPr txBox="1"/>
      </xdr:nvSpPr>
      <xdr:spPr>
        <a:xfrm>
          <a:off x="3530111" y="171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46634</xdr:rowOff>
    </xdr:from>
    <xdr:to>
      <xdr:col>15</xdr:col>
      <xdr:colOff>101600</xdr:colOff>
      <xdr:row>99</xdr:row>
      <xdr:rowOff>148234</xdr:rowOff>
    </xdr:to>
    <xdr:sp macro="" textlink="">
      <xdr:nvSpPr>
        <xdr:cNvPr id="253" name="楕円 252"/>
        <xdr:cNvSpPr/>
      </xdr:nvSpPr>
      <xdr:spPr>
        <a:xfrm>
          <a:off x="2857500" y="170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139361</xdr:rowOff>
    </xdr:from>
    <xdr:ext cx="534377" cy="259045"/>
    <xdr:sp macro="" textlink="">
      <xdr:nvSpPr>
        <xdr:cNvPr id="254" name="テキスト ボックス 253"/>
        <xdr:cNvSpPr txBox="1"/>
      </xdr:nvSpPr>
      <xdr:spPr>
        <a:xfrm>
          <a:off x="2641111" y="1711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50915</xdr:rowOff>
    </xdr:from>
    <xdr:to>
      <xdr:col>10</xdr:col>
      <xdr:colOff>165100</xdr:colOff>
      <xdr:row>99</xdr:row>
      <xdr:rowOff>152515</xdr:rowOff>
    </xdr:to>
    <xdr:sp macro="" textlink="">
      <xdr:nvSpPr>
        <xdr:cNvPr id="255" name="楕円 254"/>
        <xdr:cNvSpPr/>
      </xdr:nvSpPr>
      <xdr:spPr>
        <a:xfrm>
          <a:off x="1968500" y="170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143642</xdr:rowOff>
    </xdr:from>
    <xdr:ext cx="534377" cy="259045"/>
    <xdr:sp macro="" textlink="">
      <xdr:nvSpPr>
        <xdr:cNvPr id="256" name="テキスト ボックス 255"/>
        <xdr:cNvSpPr txBox="1"/>
      </xdr:nvSpPr>
      <xdr:spPr>
        <a:xfrm>
          <a:off x="1752111" y="171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54356</xdr:rowOff>
    </xdr:from>
    <xdr:to>
      <xdr:col>6</xdr:col>
      <xdr:colOff>38100</xdr:colOff>
      <xdr:row>99</xdr:row>
      <xdr:rowOff>155956</xdr:rowOff>
    </xdr:to>
    <xdr:sp macro="" textlink="">
      <xdr:nvSpPr>
        <xdr:cNvPr id="257" name="楕円 256"/>
        <xdr:cNvSpPr/>
      </xdr:nvSpPr>
      <xdr:spPr>
        <a:xfrm>
          <a:off x="1079500" y="170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147083</xdr:rowOff>
    </xdr:from>
    <xdr:ext cx="534377" cy="259045"/>
    <xdr:sp macro="" textlink="">
      <xdr:nvSpPr>
        <xdr:cNvPr id="258" name="テキスト ボックス 257"/>
        <xdr:cNvSpPr txBox="1"/>
      </xdr:nvSpPr>
      <xdr:spPr>
        <a:xfrm>
          <a:off x="863111" y="171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155321</xdr:rowOff>
    </xdr:from>
    <xdr:to>
      <xdr:col>55</xdr:col>
      <xdr:colOff>0</xdr:colOff>
      <xdr:row>39</xdr:row>
      <xdr:rowOff>1397</xdr:rowOff>
    </xdr:to>
    <xdr:cxnSp macro="">
      <xdr:nvCxnSpPr>
        <xdr:cNvPr id="287" name="直線コネクタ 286"/>
        <xdr:cNvCxnSpPr/>
      </xdr:nvCxnSpPr>
      <xdr:spPr>
        <a:xfrm>
          <a:off x="9639300" y="6670421"/>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155321</xdr:rowOff>
    </xdr:from>
    <xdr:to>
      <xdr:col>50</xdr:col>
      <xdr:colOff>114300</xdr:colOff>
      <xdr:row>39</xdr:row>
      <xdr:rowOff>9398</xdr:rowOff>
    </xdr:to>
    <xdr:cxnSp macro="">
      <xdr:nvCxnSpPr>
        <xdr:cNvPr id="290" name="直線コネクタ 289"/>
        <xdr:cNvCxnSpPr/>
      </xdr:nvCxnSpPr>
      <xdr:spPr>
        <a:xfrm flipV="1">
          <a:off x="8750300" y="667042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1" name="フローチャート: 判断 290"/>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2" name="テキスト ボックス 291"/>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9017</xdr:rowOff>
    </xdr:from>
    <xdr:to>
      <xdr:col>45</xdr:col>
      <xdr:colOff>177800</xdr:colOff>
      <xdr:row>39</xdr:row>
      <xdr:rowOff>9398</xdr:rowOff>
    </xdr:to>
    <xdr:cxnSp macro="">
      <xdr:nvCxnSpPr>
        <xdr:cNvPr id="293" name="直線コネクタ 292"/>
        <xdr:cNvCxnSpPr/>
      </xdr:nvCxnSpPr>
      <xdr:spPr>
        <a:xfrm>
          <a:off x="7861300" y="66955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4" name="フローチャート: 判断 293"/>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5" name="テキスト ボックス 294"/>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8636</xdr:rowOff>
    </xdr:from>
    <xdr:to>
      <xdr:col>41</xdr:col>
      <xdr:colOff>50800</xdr:colOff>
      <xdr:row>39</xdr:row>
      <xdr:rowOff>9017</xdr:rowOff>
    </xdr:to>
    <xdr:cxnSp macro="">
      <xdr:nvCxnSpPr>
        <xdr:cNvPr id="296" name="直線コネクタ 295"/>
        <xdr:cNvCxnSpPr/>
      </xdr:nvCxnSpPr>
      <xdr:spPr>
        <a:xfrm>
          <a:off x="6972300" y="669518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297" name="フローチャート: 判断 296"/>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298" name="テキスト ボックス 297"/>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299" name="フローチャート: 判断 298"/>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0" name="テキスト ボックス 299"/>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122047</xdr:rowOff>
    </xdr:from>
    <xdr:to>
      <xdr:col>55</xdr:col>
      <xdr:colOff>50800</xdr:colOff>
      <xdr:row>39</xdr:row>
      <xdr:rowOff>52197</xdr:rowOff>
    </xdr:to>
    <xdr:sp macro="" textlink="">
      <xdr:nvSpPr>
        <xdr:cNvPr id="306" name="楕円 305"/>
        <xdr:cNvSpPr/>
      </xdr:nvSpPr>
      <xdr:spPr>
        <a:xfrm>
          <a:off x="104267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36974</xdr:rowOff>
    </xdr:from>
    <xdr:ext cx="378565" cy="259045"/>
    <xdr:sp macro="" textlink="">
      <xdr:nvSpPr>
        <xdr:cNvPr id="307" name="労働費該当値テキスト"/>
        <xdr:cNvSpPr txBox="1"/>
      </xdr:nvSpPr>
      <xdr:spPr>
        <a:xfrm>
          <a:off x="10528300" y="6552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104521</xdr:rowOff>
    </xdr:from>
    <xdr:to>
      <xdr:col>50</xdr:col>
      <xdr:colOff>165100</xdr:colOff>
      <xdr:row>39</xdr:row>
      <xdr:rowOff>34671</xdr:rowOff>
    </xdr:to>
    <xdr:sp macro="" textlink="">
      <xdr:nvSpPr>
        <xdr:cNvPr id="308" name="楕円 307"/>
        <xdr:cNvSpPr/>
      </xdr:nvSpPr>
      <xdr:spPr>
        <a:xfrm>
          <a:off x="9588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25798</xdr:rowOff>
    </xdr:from>
    <xdr:ext cx="378565" cy="259045"/>
    <xdr:sp macro="" textlink="">
      <xdr:nvSpPr>
        <xdr:cNvPr id="309" name="テキスト ボックス 308"/>
        <xdr:cNvSpPr txBox="1"/>
      </xdr:nvSpPr>
      <xdr:spPr>
        <a:xfrm>
          <a:off x="9450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130048</xdr:rowOff>
    </xdr:from>
    <xdr:to>
      <xdr:col>46</xdr:col>
      <xdr:colOff>38100</xdr:colOff>
      <xdr:row>39</xdr:row>
      <xdr:rowOff>60198</xdr:rowOff>
    </xdr:to>
    <xdr:sp macro="" textlink="">
      <xdr:nvSpPr>
        <xdr:cNvPr id="310" name="楕円 309"/>
        <xdr:cNvSpPr/>
      </xdr:nvSpPr>
      <xdr:spPr>
        <a:xfrm>
          <a:off x="8699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51325</xdr:rowOff>
    </xdr:from>
    <xdr:ext cx="313932" cy="259045"/>
    <xdr:sp macro="" textlink="">
      <xdr:nvSpPr>
        <xdr:cNvPr id="311" name="テキスト ボックス 310"/>
        <xdr:cNvSpPr txBox="1"/>
      </xdr:nvSpPr>
      <xdr:spPr>
        <a:xfrm>
          <a:off x="8593333" y="6737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129667</xdr:rowOff>
    </xdr:from>
    <xdr:to>
      <xdr:col>41</xdr:col>
      <xdr:colOff>101600</xdr:colOff>
      <xdr:row>39</xdr:row>
      <xdr:rowOff>59817</xdr:rowOff>
    </xdr:to>
    <xdr:sp macro="" textlink="">
      <xdr:nvSpPr>
        <xdr:cNvPr id="312" name="楕円 311"/>
        <xdr:cNvSpPr/>
      </xdr:nvSpPr>
      <xdr:spPr>
        <a:xfrm>
          <a:off x="7810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50944</xdr:rowOff>
    </xdr:from>
    <xdr:ext cx="313932" cy="259045"/>
    <xdr:sp macro="" textlink="">
      <xdr:nvSpPr>
        <xdr:cNvPr id="313" name="テキスト ボックス 312"/>
        <xdr:cNvSpPr txBox="1"/>
      </xdr:nvSpPr>
      <xdr:spPr>
        <a:xfrm>
          <a:off x="7704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129286</xdr:rowOff>
    </xdr:from>
    <xdr:to>
      <xdr:col>36</xdr:col>
      <xdr:colOff>165100</xdr:colOff>
      <xdr:row>39</xdr:row>
      <xdr:rowOff>59436</xdr:rowOff>
    </xdr:to>
    <xdr:sp macro="" textlink="">
      <xdr:nvSpPr>
        <xdr:cNvPr id="314" name="楕円 313"/>
        <xdr:cNvSpPr/>
      </xdr:nvSpPr>
      <xdr:spPr>
        <a:xfrm>
          <a:off x="6921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50563</xdr:rowOff>
    </xdr:from>
    <xdr:ext cx="313932" cy="259045"/>
    <xdr:sp macro="" textlink="">
      <xdr:nvSpPr>
        <xdr:cNvPr id="315" name="テキスト ボックス 314"/>
        <xdr:cNvSpPr txBox="1"/>
      </xdr:nvSpPr>
      <xdr:spPr>
        <a:xfrm>
          <a:off x="6815333" y="6737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76904</xdr:rowOff>
    </xdr:from>
    <xdr:to>
      <xdr:col>55</xdr:col>
      <xdr:colOff>0</xdr:colOff>
      <xdr:row>58</xdr:row>
      <xdr:rowOff>85956</xdr:rowOff>
    </xdr:to>
    <xdr:cxnSp macro="">
      <xdr:nvCxnSpPr>
        <xdr:cNvPr id="342" name="直線コネクタ 341"/>
        <xdr:cNvCxnSpPr/>
      </xdr:nvCxnSpPr>
      <xdr:spPr>
        <a:xfrm flipV="1">
          <a:off x="9639300" y="10021004"/>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70457</xdr:rowOff>
    </xdr:from>
    <xdr:to>
      <xdr:col>50</xdr:col>
      <xdr:colOff>114300</xdr:colOff>
      <xdr:row>58</xdr:row>
      <xdr:rowOff>85956</xdr:rowOff>
    </xdr:to>
    <xdr:cxnSp macro="">
      <xdr:nvCxnSpPr>
        <xdr:cNvPr id="345" name="直線コネクタ 344"/>
        <xdr:cNvCxnSpPr/>
      </xdr:nvCxnSpPr>
      <xdr:spPr>
        <a:xfrm>
          <a:off x="8750300" y="10014557"/>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46" name="フローチャート: 判断 345"/>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47" name="テキスト ボックス 346"/>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69040</xdr:rowOff>
    </xdr:from>
    <xdr:to>
      <xdr:col>45</xdr:col>
      <xdr:colOff>177800</xdr:colOff>
      <xdr:row>58</xdr:row>
      <xdr:rowOff>70457</xdr:rowOff>
    </xdr:to>
    <xdr:cxnSp macro="">
      <xdr:nvCxnSpPr>
        <xdr:cNvPr id="348" name="直線コネクタ 347"/>
        <xdr:cNvCxnSpPr/>
      </xdr:nvCxnSpPr>
      <xdr:spPr>
        <a:xfrm>
          <a:off x="7861300" y="1001314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49" name="フローチャート: 判断 348"/>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0" name="テキスト ボックス 349"/>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69040</xdr:rowOff>
    </xdr:from>
    <xdr:to>
      <xdr:col>41</xdr:col>
      <xdr:colOff>50800</xdr:colOff>
      <xdr:row>58</xdr:row>
      <xdr:rowOff>69748</xdr:rowOff>
    </xdr:to>
    <xdr:cxnSp macro="">
      <xdr:nvCxnSpPr>
        <xdr:cNvPr id="351" name="直線コネクタ 350"/>
        <xdr:cNvCxnSpPr/>
      </xdr:nvCxnSpPr>
      <xdr:spPr>
        <a:xfrm flipV="1">
          <a:off x="6972300" y="10013140"/>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2" name="フローチャート: 判断 351"/>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3" name="テキスト ボックス 352"/>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4" name="フローチャート: 判断 353"/>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5" name="テキスト ボックス 354"/>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26104</xdr:rowOff>
    </xdr:from>
    <xdr:to>
      <xdr:col>55</xdr:col>
      <xdr:colOff>50800</xdr:colOff>
      <xdr:row>58</xdr:row>
      <xdr:rowOff>127704</xdr:rowOff>
    </xdr:to>
    <xdr:sp macro="" textlink="">
      <xdr:nvSpPr>
        <xdr:cNvPr id="361" name="楕円 360"/>
        <xdr:cNvSpPr/>
      </xdr:nvSpPr>
      <xdr:spPr>
        <a:xfrm>
          <a:off x="10426700" y="99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112481</xdr:rowOff>
    </xdr:from>
    <xdr:ext cx="469744" cy="259045"/>
    <xdr:sp macro="" textlink="">
      <xdr:nvSpPr>
        <xdr:cNvPr id="362" name="農林水産業費該当値テキスト"/>
        <xdr:cNvSpPr txBox="1"/>
      </xdr:nvSpPr>
      <xdr:spPr>
        <a:xfrm>
          <a:off x="10528300" y="988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35156</xdr:rowOff>
    </xdr:from>
    <xdr:to>
      <xdr:col>50</xdr:col>
      <xdr:colOff>165100</xdr:colOff>
      <xdr:row>58</xdr:row>
      <xdr:rowOff>136756</xdr:rowOff>
    </xdr:to>
    <xdr:sp macro="" textlink="">
      <xdr:nvSpPr>
        <xdr:cNvPr id="363" name="楕円 362"/>
        <xdr:cNvSpPr/>
      </xdr:nvSpPr>
      <xdr:spPr>
        <a:xfrm>
          <a:off x="9588500" y="99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127883</xdr:rowOff>
    </xdr:from>
    <xdr:ext cx="469744" cy="259045"/>
    <xdr:sp macro="" textlink="">
      <xdr:nvSpPr>
        <xdr:cNvPr id="364" name="テキスト ボックス 363"/>
        <xdr:cNvSpPr txBox="1"/>
      </xdr:nvSpPr>
      <xdr:spPr>
        <a:xfrm>
          <a:off x="9404428" y="1007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19657</xdr:rowOff>
    </xdr:from>
    <xdr:to>
      <xdr:col>46</xdr:col>
      <xdr:colOff>38100</xdr:colOff>
      <xdr:row>58</xdr:row>
      <xdr:rowOff>121257</xdr:rowOff>
    </xdr:to>
    <xdr:sp macro="" textlink="">
      <xdr:nvSpPr>
        <xdr:cNvPr id="365" name="楕円 364"/>
        <xdr:cNvSpPr/>
      </xdr:nvSpPr>
      <xdr:spPr>
        <a:xfrm>
          <a:off x="8699500" y="99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112384</xdr:rowOff>
    </xdr:from>
    <xdr:ext cx="469744" cy="259045"/>
    <xdr:sp macro="" textlink="">
      <xdr:nvSpPr>
        <xdr:cNvPr id="366" name="テキスト ボックス 365"/>
        <xdr:cNvSpPr txBox="1"/>
      </xdr:nvSpPr>
      <xdr:spPr>
        <a:xfrm>
          <a:off x="8515428" y="1005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18240</xdr:rowOff>
    </xdr:from>
    <xdr:to>
      <xdr:col>41</xdr:col>
      <xdr:colOff>101600</xdr:colOff>
      <xdr:row>58</xdr:row>
      <xdr:rowOff>119840</xdr:rowOff>
    </xdr:to>
    <xdr:sp macro="" textlink="">
      <xdr:nvSpPr>
        <xdr:cNvPr id="367" name="楕円 366"/>
        <xdr:cNvSpPr/>
      </xdr:nvSpPr>
      <xdr:spPr>
        <a:xfrm>
          <a:off x="7810500" y="996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110967</xdr:rowOff>
    </xdr:from>
    <xdr:ext cx="469744" cy="259045"/>
    <xdr:sp macro="" textlink="">
      <xdr:nvSpPr>
        <xdr:cNvPr id="368" name="テキスト ボックス 367"/>
        <xdr:cNvSpPr txBox="1"/>
      </xdr:nvSpPr>
      <xdr:spPr>
        <a:xfrm>
          <a:off x="7626428" y="1005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18948</xdr:rowOff>
    </xdr:from>
    <xdr:to>
      <xdr:col>36</xdr:col>
      <xdr:colOff>165100</xdr:colOff>
      <xdr:row>58</xdr:row>
      <xdr:rowOff>120548</xdr:rowOff>
    </xdr:to>
    <xdr:sp macro="" textlink="">
      <xdr:nvSpPr>
        <xdr:cNvPr id="369" name="楕円 368"/>
        <xdr:cNvSpPr/>
      </xdr:nvSpPr>
      <xdr:spPr>
        <a:xfrm>
          <a:off x="6921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111675</xdr:rowOff>
    </xdr:from>
    <xdr:ext cx="469744" cy="259045"/>
    <xdr:sp macro="" textlink="">
      <xdr:nvSpPr>
        <xdr:cNvPr id="370" name="テキスト ボックス 369"/>
        <xdr:cNvSpPr txBox="1"/>
      </xdr:nvSpPr>
      <xdr:spPr>
        <a:xfrm>
          <a:off x="6737428" y="100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17810</xdr:rowOff>
    </xdr:from>
    <xdr:to>
      <xdr:col>55</xdr:col>
      <xdr:colOff>0</xdr:colOff>
      <xdr:row>78</xdr:row>
      <xdr:rowOff>97867</xdr:rowOff>
    </xdr:to>
    <xdr:cxnSp macro="">
      <xdr:nvCxnSpPr>
        <xdr:cNvPr id="397" name="直線コネクタ 396"/>
        <xdr:cNvCxnSpPr/>
      </xdr:nvCxnSpPr>
      <xdr:spPr>
        <a:xfrm flipV="1">
          <a:off x="9639300" y="13390910"/>
          <a:ext cx="838200" cy="8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93797</xdr:rowOff>
    </xdr:from>
    <xdr:to>
      <xdr:col>50</xdr:col>
      <xdr:colOff>114300</xdr:colOff>
      <xdr:row>78</xdr:row>
      <xdr:rowOff>97867</xdr:rowOff>
    </xdr:to>
    <xdr:cxnSp macro="">
      <xdr:nvCxnSpPr>
        <xdr:cNvPr id="400" name="直線コネクタ 399"/>
        <xdr:cNvCxnSpPr/>
      </xdr:nvCxnSpPr>
      <xdr:spPr>
        <a:xfrm>
          <a:off x="8750300" y="13466897"/>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1" name="フローチャート: 判断 400"/>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2" name="テキスト ボックス 401"/>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93797</xdr:rowOff>
    </xdr:from>
    <xdr:to>
      <xdr:col>45</xdr:col>
      <xdr:colOff>177800</xdr:colOff>
      <xdr:row>78</xdr:row>
      <xdr:rowOff>115080</xdr:rowOff>
    </xdr:to>
    <xdr:cxnSp macro="">
      <xdr:nvCxnSpPr>
        <xdr:cNvPr id="403" name="直線コネクタ 402"/>
        <xdr:cNvCxnSpPr/>
      </xdr:nvCxnSpPr>
      <xdr:spPr>
        <a:xfrm flipV="1">
          <a:off x="7861300" y="13466897"/>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4" name="フローチャート: 判断 403"/>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5" name="テキスト ボックス 404"/>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115080</xdr:rowOff>
    </xdr:from>
    <xdr:to>
      <xdr:col>41</xdr:col>
      <xdr:colOff>50800</xdr:colOff>
      <xdr:row>78</xdr:row>
      <xdr:rowOff>115582</xdr:rowOff>
    </xdr:to>
    <xdr:cxnSp macro="">
      <xdr:nvCxnSpPr>
        <xdr:cNvPr id="406" name="直線コネクタ 405"/>
        <xdr:cNvCxnSpPr/>
      </xdr:nvCxnSpPr>
      <xdr:spPr>
        <a:xfrm flipV="1">
          <a:off x="6972300" y="1348818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7" name="フローチャート: 判断 406"/>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8" name="テキスト ボックス 407"/>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09" name="フローチャート: 判断 408"/>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0" name="テキスト ボックス 409"/>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138460</xdr:rowOff>
    </xdr:from>
    <xdr:to>
      <xdr:col>55</xdr:col>
      <xdr:colOff>50800</xdr:colOff>
      <xdr:row>78</xdr:row>
      <xdr:rowOff>68610</xdr:rowOff>
    </xdr:to>
    <xdr:sp macro="" textlink="">
      <xdr:nvSpPr>
        <xdr:cNvPr id="416" name="楕円 415"/>
        <xdr:cNvSpPr/>
      </xdr:nvSpPr>
      <xdr:spPr>
        <a:xfrm>
          <a:off x="10426700" y="133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53387</xdr:rowOff>
    </xdr:from>
    <xdr:ext cx="469744" cy="259045"/>
    <xdr:sp macro="" textlink="">
      <xdr:nvSpPr>
        <xdr:cNvPr id="417" name="商工費該当値テキスト"/>
        <xdr:cNvSpPr txBox="1"/>
      </xdr:nvSpPr>
      <xdr:spPr>
        <a:xfrm>
          <a:off x="10528300" y="132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47067</xdr:rowOff>
    </xdr:from>
    <xdr:to>
      <xdr:col>50</xdr:col>
      <xdr:colOff>165100</xdr:colOff>
      <xdr:row>78</xdr:row>
      <xdr:rowOff>148667</xdr:rowOff>
    </xdr:to>
    <xdr:sp macro="" textlink="">
      <xdr:nvSpPr>
        <xdr:cNvPr id="418" name="楕円 417"/>
        <xdr:cNvSpPr/>
      </xdr:nvSpPr>
      <xdr:spPr>
        <a:xfrm>
          <a:off x="9588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139794</xdr:rowOff>
    </xdr:from>
    <xdr:ext cx="469744" cy="259045"/>
    <xdr:sp macro="" textlink="">
      <xdr:nvSpPr>
        <xdr:cNvPr id="419" name="テキスト ボックス 418"/>
        <xdr:cNvSpPr txBox="1"/>
      </xdr:nvSpPr>
      <xdr:spPr>
        <a:xfrm>
          <a:off x="9404428" y="135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42997</xdr:rowOff>
    </xdr:from>
    <xdr:to>
      <xdr:col>46</xdr:col>
      <xdr:colOff>38100</xdr:colOff>
      <xdr:row>78</xdr:row>
      <xdr:rowOff>144597</xdr:rowOff>
    </xdr:to>
    <xdr:sp macro="" textlink="">
      <xdr:nvSpPr>
        <xdr:cNvPr id="420" name="楕円 419"/>
        <xdr:cNvSpPr/>
      </xdr:nvSpPr>
      <xdr:spPr>
        <a:xfrm>
          <a:off x="86995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135724</xdr:rowOff>
    </xdr:from>
    <xdr:ext cx="469744" cy="259045"/>
    <xdr:sp macro="" textlink="">
      <xdr:nvSpPr>
        <xdr:cNvPr id="421" name="テキスト ボックス 420"/>
        <xdr:cNvSpPr txBox="1"/>
      </xdr:nvSpPr>
      <xdr:spPr>
        <a:xfrm>
          <a:off x="8515428" y="135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64280</xdr:rowOff>
    </xdr:from>
    <xdr:to>
      <xdr:col>41</xdr:col>
      <xdr:colOff>101600</xdr:colOff>
      <xdr:row>78</xdr:row>
      <xdr:rowOff>165880</xdr:rowOff>
    </xdr:to>
    <xdr:sp macro="" textlink="">
      <xdr:nvSpPr>
        <xdr:cNvPr id="422" name="楕円 421"/>
        <xdr:cNvSpPr/>
      </xdr:nvSpPr>
      <xdr:spPr>
        <a:xfrm>
          <a:off x="7810500" y="134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157007</xdr:rowOff>
    </xdr:from>
    <xdr:ext cx="469744" cy="259045"/>
    <xdr:sp macro="" textlink="">
      <xdr:nvSpPr>
        <xdr:cNvPr id="423" name="テキスト ボックス 422"/>
        <xdr:cNvSpPr txBox="1"/>
      </xdr:nvSpPr>
      <xdr:spPr>
        <a:xfrm>
          <a:off x="7626428" y="135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64782</xdr:rowOff>
    </xdr:from>
    <xdr:to>
      <xdr:col>36</xdr:col>
      <xdr:colOff>165100</xdr:colOff>
      <xdr:row>78</xdr:row>
      <xdr:rowOff>166382</xdr:rowOff>
    </xdr:to>
    <xdr:sp macro="" textlink="">
      <xdr:nvSpPr>
        <xdr:cNvPr id="424" name="楕円 423"/>
        <xdr:cNvSpPr/>
      </xdr:nvSpPr>
      <xdr:spPr>
        <a:xfrm>
          <a:off x="6921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157509</xdr:rowOff>
    </xdr:from>
    <xdr:ext cx="469744" cy="259045"/>
    <xdr:sp macro="" textlink="">
      <xdr:nvSpPr>
        <xdr:cNvPr id="425" name="テキスト ボックス 424"/>
        <xdr:cNvSpPr txBox="1"/>
      </xdr:nvSpPr>
      <xdr:spPr>
        <a:xfrm>
          <a:off x="6737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89255</xdr:rowOff>
    </xdr:from>
    <xdr:to>
      <xdr:col>55</xdr:col>
      <xdr:colOff>0</xdr:colOff>
      <xdr:row>96</xdr:row>
      <xdr:rowOff>136613</xdr:rowOff>
    </xdr:to>
    <xdr:cxnSp macro="">
      <xdr:nvCxnSpPr>
        <xdr:cNvPr id="454" name="直線コネクタ 453"/>
        <xdr:cNvCxnSpPr/>
      </xdr:nvCxnSpPr>
      <xdr:spPr>
        <a:xfrm>
          <a:off x="9639300" y="16548455"/>
          <a:ext cx="8382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89255</xdr:rowOff>
    </xdr:from>
    <xdr:to>
      <xdr:col>50</xdr:col>
      <xdr:colOff>114300</xdr:colOff>
      <xdr:row>97</xdr:row>
      <xdr:rowOff>44107</xdr:rowOff>
    </xdr:to>
    <xdr:cxnSp macro="">
      <xdr:nvCxnSpPr>
        <xdr:cNvPr id="457" name="直線コネクタ 456"/>
        <xdr:cNvCxnSpPr/>
      </xdr:nvCxnSpPr>
      <xdr:spPr>
        <a:xfrm flipV="1">
          <a:off x="8750300" y="16548455"/>
          <a:ext cx="889000" cy="1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58" name="フローチャート: 判断 457"/>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57103</xdr:rowOff>
    </xdr:from>
    <xdr:ext cx="534377" cy="259045"/>
    <xdr:sp macro="" textlink="">
      <xdr:nvSpPr>
        <xdr:cNvPr id="459" name="テキスト ボックス 458"/>
        <xdr:cNvSpPr txBox="1"/>
      </xdr:nvSpPr>
      <xdr:spPr>
        <a:xfrm>
          <a:off x="9372111" y="161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129820</xdr:rowOff>
    </xdr:from>
    <xdr:to>
      <xdr:col>45</xdr:col>
      <xdr:colOff>177800</xdr:colOff>
      <xdr:row>97</xdr:row>
      <xdr:rowOff>44107</xdr:rowOff>
    </xdr:to>
    <xdr:cxnSp macro="">
      <xdr:nvCxnSpPr>
        <xdr:cNvPr id="460" name="直線コネクタ 459"/>
        <xdr:cNvCxnSpPr/>
      </xdr:nvCxnSpPr>
      <xdr:spPr>
        <a:xfrm>
          <a:off x="7861300" y="16589020"/>
          <a:ext cx="889000" cy="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1" name="フローチャート: 判断 460"/>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67467</xdr:rowOff>
    </xdr:from>
    <xdr:ext cx="534377" cy="259045"/>
    <xdr:sp macro="" textlink="">
      <xdr:nvSpPr>
        <xdr:cNvPr id="462" name="テキスト ボックス 461"/>
        <xdr:cNvSpPr txBox="1"/>
      </xdr:nvSpPr>
      <xdr:spPr>
        <a:xfrm>
          <a:off x="8483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129820</xdr:rowOff>
    </xdr:from>
    <xdr:to>
      <xdr:col>41</xdr:col>
      <xdr:colOff>50800</xdr:colOff>
      <xdr:row>96</xdr:row>
      <xdr:rowOff>153415</xdr:rowOff>
    </xdr:to>
    <xdr:cxnSp macro="">
      <xdr:nvCxnSpPr>
        <xdr:cNvPr id="463" name="直線コネクタ 462"/>
        <xdr:cNvCxnSpPr/>
      </xdr:nvCxnSpPr>
      <xdr:spPr>
        <a:xfrm flipV="1">
          <a:off x="6972300" y="16589020"/>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4" name="フローチャート: 判断 463"/>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72928</xdr:rowOff>
    </xdr:from>
    <xdr:ext cx="534377" cy="259045"/>
    <xdr:sp macro="" textlink="">
      <xdr:nvSpPr>
        <xdr:cNvPr id="465" name="テキスト ボックス 464"/>
        <xdr:cNvSpPr txBox="1"/>
      </xdr:nvSpPr>
      <xdr:spPr>
        <a:xfrm>
          <a:off x="7594111" y="161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66" name="フローチャート: 判断 465"/>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57638</xdr:rowOff>
    </xdr:from>
    <xdr:ext cx="534377" cy="259045"/>
    <xdr:sp macro="" textlink="">
      <xdr:nvSpPr>
        <xdr:cNvPr id="467" name="テキスト ボックス 466"/>
        <xdr:cNvSpPr txBox="1"/>
      </xdr:nvSpPr>
      <xdr:spPr>
        <a:xfrm>
          <a:off x="6705111"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85813</xdr:rowOff>
    </xdr:from>
    <xdr:to>
      <xdr:col>55</xdr:col>
      <xdr:colOff>50800</xdr:colOff>
      <xdr:row>97</xdr:row>
      <xdr:rowOff>15963</xdr:rowOff>
    </xdr:to>
    <xdr:sp macro="" textlink="">
      <xdr:nvSpPr>
        <xdr:cNvPr id="473" name="楕円 472"/>
        <xdr:cNvSpPr/>
      </xdr:nvSpPr>
      <xdr:spPr>
        <a:xfrm>
          <a:off x="10426700" y="165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64240</xdr:rowOff>
    </xdr:from>
    <xdr:ext cx="534377" cy="259045"/>
    <xdr:sp macro="" textlink="">
      <xdr:nvSpPr>
        <xdr:cNvPr id="474" name="土木費該当値テキスト"/>
        <xdr:cNvSpPr txBox="1"/>
      </xdr:nvSpPr>
      <xdr:spPr>
        <a:xfrm>
          <a:off x="10528300" y="1652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38455</xdr:rowOff>
    </xdr:from>
    <xdr:to>
      <xdr:col>50</xdr:col>
      <xdr:colOff>165100</xdr:colOff>
      <xdr:row>96</xdr:row>
      <xdr:rowOff>140055</xdr:rowOff>
    </xdr:to>
    <xdr:sp macro="" textlink="">
      <xdr:nvSpPr>
        <xdr:cNvPr id="475" name="楕円 474"/>
        <xdr:cNvSpPr/>
      </xdr:nvSpPr>
      <xdr:spPr>
        <a:xfrm>
          <a:off x="9588500" y="164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131182</xdr:rowOff>
    </xdr:from>
    <xdr:ext cx="534377" cy="259045"/>
    <xdr:sp macro="" textlink="">
      <xdr:nvSpPr>
        <xdr:cNvPr id="476" name="テキスト ボックス 475"/>
        <xdr:cNvSpPr txBox="1"/>
      </xdr:nvSpPr>
      <xdr:spPr>
        <a:xfrm>
          <a:off x="9372111" y="165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164757</xdr:rowOff>
    </xdr:from>
    <xdr:to>
      <xdr:col>46</xdr:col>
      <xdr:colOff>38100</xdr:colOff>
      <xdr:row>97</xdr:row>
      <xdr:rowOff>94907</xdr:rowOff>
    </xdr:to>
    <xdr:sp macro="" textlink="">
      <xdr:nvSpPr>
        <xdr:cNvPr id="477" name="楕円 476"/>
        <xdr:cNvSpPr/>
      </xdr:nvSpPr>
      <xdr:spPr>
        <a:xfrm>
          <a:off x="8699500" y="1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86034</xdr:rowOff>
    </xdr:from>
    <xdr:ext cx="534377" cy="259045"/>
    <xdr:sp macro="" textlink="">
      <xdr:nvSpPr>
        <xdr:cNvPr id="478" name="テキスト ボックス 477"/>
        <xdr:cNvSpPr txBox="1"/>
      </xdr:nvSpPr>
      <xdr:spPr>
        <a:xfrm>
          <a:off x="8483111" y="167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79020</xdr:rowOff>
    </xdr:from>
    <xdr:to>
      <xdr:col>41</xdr:col>
      <xdr:colOff>101600</xdr:colOff>
      <xdr:row>97</xdr:row>
      <xdr:rowOff>9170</xdr:rowOff>
    </xdr:to>
    <xdr:sp macro="" textlink="">
      <xdr:nvSpPr>
        <xdr:cNvPr id="479" name="楕円 478"/>
        <xdr:cNvSpPr/>
      </xdr:nvSpPr>
      <xdr:spPr>
        <a:xfrm>
          <a:off x="7810500" y="165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297</xdr:rowOff>
    </xdr:from>
    <xdr:ext cx="534377" cy="259045"/>
    <xdr:sp macro="" textlink="">
      <xdr:nvSpPr>
        <xdr:cNvPr id="480" name="テキスト ボックス 479"/>
        <xdr:cNvSpPr txBox="1"/>
      </xdr:nvSpPr>
      <xdr:spPr>
        <a:xfrm>
          <a:off x="7594111" y="1663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102615</xdr:rowOff>
    </xdr:from>
    <xdr:to>
      <xdr:col>36</xdr:col>
      <xdr:colOff>165100</xdr:colOff>
      <xdr:row>97</xdr:row>
      <xdr:rowOff>32765</xdr:rowOff>
    </xdr:to>
    <xdr:sp macro="" textlink="">
      <xdr:nvSpPr>
        <xdr:cNvPr id="481" name="楕円 480"/>
        <xdr:cNvSpPr/>
      </xdr:nvSpPr>
      <xdr:spPr>
        <a:xfrm>
          <a:off x="6921500" y="165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23892</xdr:rowOff>
    </xdr:from>
    <xdr:ext cx="534377" cy="259045"/>
    <xdr:sp macro="" textlink="">
      <xdr:nvSpPr>
        <xdr:cNvPr id="482" name="テキスト ボックス 481"/>
        <xdr:cNvSpPr txBox="1"/>
      </xdr:nvSpPr>
      <xdr:spPr>
        <a:xfrm>
          <a:off x="6705111" y="1665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166812</xdr:rowOff>
    </xdr:from>
    <xdr:to>
      <xdr:col>85</xdr:col>
      <xdr:colOff>127000</xdr:colOff>
      <xdr:row>37</xdr:row>
      <xdr:rowOff>7752</xdr:rowOff>
    </xdr:to>
    <xdr:cxnSp macro="">
      <xdr:nvCxnSpPr>
        <xdr:cNvPr id="510" name="直線コネクタ 509"/>
        <xdr:cNvCxnSpPr/>
      </xdr:nvCxnSpPr>
      <xdr:spPr>
        <a:xfrm flipV="1">
          <a:off x="15481300" y="6339012"/>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132431</xdr:rowOff>
    </xdr:from>
    <xdr:to>
      <xdr:col>81</xdr:col>
      <xdr:colOff>50800</xdr:colOff>
      <xdr:row>37</xdr:row>
      <xdr:rowOff>7752</xdr:rowOff>
    </xdr:to>
    <xdr:cxnSp macro="">
      <xdr:nvCxnSpPr>
        <xdr:cNvPr id="513" name="直線コネクタ 512"/>
        <xdr:cNvCxnSpPr/>
      </xdr:nvCxnSpPr>
      <xdr:spPr>
        <a:xfrm>
          <a:off x="14592300" y="6304631"/>
          <a:ext cx="8890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4" name="フローチャート: 判断 513"/>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5" name="テキスト ボックス 514"/>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136180</xdr:rowOff>
    </xdr:from>
    <xdr:to>
      <xdr:col>76</xdr:col>
      <xdr:colOff>114300</xdr:colOff>
      <xdr:row>36</xdr:row>
      <xdr:rowOff>132431</xdr:rowOff>
    </xdr:to>
    <xdr:cxnSp macro="">
      <xdr:nvCxnSpPr>
        <xdr:cNvPr id="516" name="直線コネクタ 515"/>
        <xdr:cNvCxnSpPr/>
      </xdr:nvCxnSpPr>
      <xdr:spPr>
        <a:xfrm>
          <a:off x="13703300" y="5965480"/>
          <a:ext cx="889000" cy="3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7" name="フローチャート: 判断 516"/>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18" name="テキスト ボックス 517"/>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113777</xdr:rowOff>
    </xdr:from>
    <xdr:to>
      <xdr:col>71</xdr:col>
      <xdr:colOff>177800</xdr:colOff>
      <xdr:row>34</xdr:row>
      <xdr:rowOff>136180</xdr:rowOff>
    </xdr:to>
    <xdr:cxnSp macro="">
      <xdr:nvCxnSpPr>
        <xdr:cNvPr id="519" name="直線コネクタ 518"/>
        <xdr:cNvCxnSpPr/>
      </xdr:nvCxnSpPr>
      <xdr:spPr>
        <a:xfrm>
          <a:off x="12814300" y="594307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0" name="フローチャート: 判断 519"/>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1" name="テキスト ボックス 520"/>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2" name="フローチャート: 判断 521"/>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3" name="テキスト ボックス 522"/>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116012</xdr:rowOff>
    </xdr:from>
    <xdr:to>
      <xdr:col>85</xdr:col>
      <xdr:colOff>177800</xdr:colOff>
      <xdr:row>37</xdr:row>
      <xdr:rowOff>46162</xdr:rowOff>
    </xdr:to>
    <xdr:sp macro="" textlink="">
      <xdr:nvSpPr>
        <xdr:cNvPr id="529" name="楕円 528"/>
        <xdr:cNvSpPr/>
      </xdr:nvSpPr>
      <xdr:spPr>
        <a:xfrm>
          <a:off x="16268700" y="62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138889</xdr:rowOff>
    </xdr:from>
    <xdr:ext cx="534377" cy="259045"/>
    <xdr:sp macro="" textlink="">
      <xdr:nvSpPr>
        <xdr:cNvPr id="530" name="消防費該当値テキスト"/>
        <xdr:cNvSpPr txBox="1"/>
      </xdr:nvSpPr>
      <xdr:spPr>
        <a:xfrm>
          <a:off x="16370300" y="61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128402</xdr:rowOff>
    </xdr:from>
    <xdr:to>
      <xdr:col>81</xdr:col>
      <xdr:colOff>101600</xdr:colOff>
      <xdr:row>37</xdr:row>
      <xdr:rowOff>58552</xdr:rowOff>
    </xdr:to>
    <xdr:sp macro="" textlink="">
      <xdr:nvSpPr>
        <xdr:cNvPr id="531" name="楕円 530"/>
        <xdr:cNvSpPr/>
      </xdr:nvSpPr>
      <xdr:spPr>
        <a:xfrm>
          <a:off x="154305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49679</xdr:rowOff>
    </xdr:from>
    <xdr:ext cx="534377" cy="259045"/>
    <xdr:sp macro="" textlink="">
      <xdr:nvSpPr>
        <xdr:cNvPr id="532" name="テキスト ボックス 531"/>
        <xdr:cNvSpPr txBox="1"/>
      </xdr:nvSpPr>
      <xdr:spPr>
        <a:xfrm>
          <a:off x="15214111" y="63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81631</xdr:rowOff>
    </xdr:from>
    <xdr:to>
      <xdr:col>76</xdr:col>
      <xdr:colOff>165100</xdr:colOff>
      <xdr:row>37</xdr:row>
      <xdr:rowOff>11781</xdr:rowOff>
    </xdr:to>
    <xdr:sp macro="" textlink="">
      <xdr:nvSpPr>
        <xdr:cNvPr id="533" name="楕円 532"/>
        <xdr:cNvSpPr/>
      </xdr:nvSpPr>
      <xdr:spPr>
        <a:xfrm>
          <a:off x="14541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28308</xdr:rowOff>
    </xdr:from>
    <xdr:ext cx="534377" cy="259045"/>
    <xdr:sp macro="" textlink="">
      <xdr:nvSpPr>
        <xdr:cNvPr id="534" name="テキスト ボックス 533"/>
        <xdr:cNvSpPr txBox="1"/>
      </xdr:nvSpPr>
      <xdr:spPr>
        <a:xfrm>
          <a:off x="14325111" y="602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85380</xdr:rowOff>
    </xdr:from>
    <xdr:to>
      <xdr:col>72</xdr:col>
      <xdr:colOff>38100</xdr:colOff>
      <xdr:row>35</xdr:row>
      <xdr:rowOff>15530</xdr:rowOff>
    </xdr:to>
    <xdr:sp macro="" textlink="">
      <xdr:nvSpPr>
        <xdr:cNvPr id="535" name="楕円 534"/>
        <xdr:cNvSpPr/>
      </xdr:nvSpPr>
      <xdr:spPr>
        <a:xfrm>
          <a:off x="13652500" y="59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32057</xdr:rowOff>
    </xdr:from>
    <xdr:ext cx="534377" cy="259045"/>
    <xdr:sp macro="" textlink="">
      <xdr:nvSpPr>
        <xdr:cNvPr id="536" name="テキスト ボックス 535"/>
        <xdr:cNvSpPr txBox="1"/>
      </xdr:nvSpPr>
      <xdr:spPr>
        <a:xfrm>
          <a:off x="13436111" y="568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62977</xdr:rowOff>
    </xdr:from>
    <xdr:to>
      <xdr:col>67</xdr:col>
      <xdr:colOff>101600</xdr:colOff>
      <xdr:row>34</xdr:row>
      <xdr:rowOff>164577</xdr:rowOff>
    </xdr:to>
    <xdr:sp macro="" textlink="">
      <xdr:nvSpPr>
        <xdr:cNvPr id="537" name="楕円 536"/>
        <xdr:cNvSpPr/>
      </xdr:nvSpPr>
      <xdr:spPr>
        <a:xfrm>
          <a:off x="12763500" y="58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9654</xdr:rowOff>
    </xdr:from>
    <xdr:ext cx="534377" cy="259045"/>
    <xdr:sp macro="" textlink="">
      <xdr:nvSpPr>
        <xdr:cNvPr id="538" name="テキスト ボックス 537"/>
        <xdr:cNvSpPr txBox="1"/>
      </xdr:nvSpPr>
      <xdr:spPr>
        <a:xfrm>
          <a:off x="12547111" y="5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6655</xdr:rowOff>
    </xdr:from>
    <xdr:to>
      <xdr:col>85</xdr:col>
      <xdr:colOff>127000</xdr:colOff>
      <xdr:row>57</xdr:row>
      <xdr:rowOff>27212</xdr:rowOff>
    </xdr:to>
    <xdr:cxnSp macro="">
      <xdr:nvCxnSpPr>
        <xdr:cNvPr id="570" name="直線コネクタ 569"/>
        <xdr:cNvCxnSpPr/>
      </xdr:nvCxnSpPr>
      <xdr:spPr>
        <a:xfrm>
          <a:off x="15481300" y="9779305"/>
          <a:ext cx="8382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6655</xdr:rowOff>
    </xdr:from>
    <xdr:to>
      <xdr:col>81</xdr:col>
      <xdr:colOff>50800</xdr:colOff>
      <xdr:row>57</xdr:row>
      <xdr:rowOff>100642</xdr:rowOff>
    </xdr:to>
    <xdr:cxnSp macro="">
      <xdr:nvCxnSpPr>
        <xdr:cNvPr id="573" name="直線コネクタ 572"/>
        <xdr:cNvCxnSpPr/>
      </xdr:nvCxnSpPr>
      <xdr:spPr>
        <a:xfrm flipV="1">
          <a:off x="14592300" y="9779305"/>
          <a:ext cx="889000" cy="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4" name="フローチャート: 判断 573"/>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5" name="テキスト ボックス 574"/>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91873</xdr:rowOff>
    </xdr:from>
    <xdr:to>
      <xdr:col>76</xdr:col>
      <xdr:colOff>114300</xdr:colOff>
      <xdr:row>57</xdr:row>
      <xdr:rowOff>100642</xdr:rowOff>
    </xdr:to>
    <xdr:cxnSp macro="">
      <xdr:nvCxnSpPr>
        <xdr:cNvPr id="576" name="直線コネクタ 575"/>
        <xdr:cNvCxnSpPr/>
      </xdr:nvCxnSpPr>
      <xdr:spPr>
        <a:xfrm>
          <a:off x="13703300" y="9864523"/>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77" name="フローチャート: 判断 576"/>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78" name="テキスト ボックス 577"/>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9479</xdr:rowOff>
    </xdr:from>
    <xdr:to>
      <xdr:col>71</xdr:col>
      <xdr:colOff>177800</xdr:colOff>
      <xdr:row>57</xdr:row>
      <xdr:rowOff>91873</xdr:rowOff>
    </xdr:to>
    <xdr:cxnSp macro="">
      <xdr:nvCxnSpPr>
        <xdr:cNvPr id="579" name="直線コネクタ 578"/>
        <xdr:cNvCxnSpPr/>
      </xdr:nvCxnSpPr>
      <xdr:spPr>
        <a:xfrm>
          <a:off x="12814300" y="9782129"/>
          <a:ext cx="8890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0" name="フローチャート: 判断 579"/>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60510</xdr:rowOff>
    </xdr:from>
    <xdr:ext cx="534377" cy="259045"/>
    <xdr:sp macro="" textlink="">
      <xdr:nvSpPr>
        <xdr:cNvPr id="581" name="テキスト ボックス 580"/>
        <xdr:cNvSpPr txBox="1"/>
      </xdr:nvSpPr>
      <xdr:spPr>
        <a:xfrm>
          <a:off x="13436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2" name="フローチャート: 判断 581"/>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52942</xdr:rowOff>
    </xdr:from>
    <xdr:ext cx="534377" cy="259045"/>
    <xdr:sp macro="" textlink="">
      <xdr:nvSpPr>
        <xdr:cNvPr id="583" name="テキスト ボックス 582"/>
        <xdr:cNvSpPr txBox="1"/>
      </xdr:nvSpPr>
      <xdr:spPr>
        <a:xfrm>
          <a:off x="12547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147862</xdr:rowOff>
    </xdr:from>
    <xdr:to>
      <xdr:col>85</xdr:col>
      <xdr:colOff>177800</xdr:colOff>
      <xdr:row>57</xdr:row>
      <xdr:rowOff>78012</xdr:rowOff>
    </xdr:to>
    <xdr:sp macro="" textlink="">
      <xdr:nvSpPr>
        <xdr:cNvPr id="589" name="楕円 588"/>
        <xdr:cNvSpPr/>
      </xdr:nvSpPr>
      <xdr:spPr>
        <a:xfrm>
          <a:off x="16268700" y="974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126289</xdr:rowOff>
    </xdr:from>
    <xdr:ext cx="534377" cy="259045"/>
    <xdr:sp macro="" textlink="">
      <xdr:nvSpPr>
        <xdr:cNvPr id="590" name="教育費該当値テキスト"/>
        <xdr:cNvSpPr txBox="1"/>
      </xdr:nvSpPr>
      <xdr:spPr>
        <a:xfrm>
          <a:off x="16370300" y="97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127305</xdr:rowOff>
    </xdr:from>
    <xdr:to>
      <xdr:col>81</xdr:col>
      <xdr:colOff>101600</xdr:colOff>
      <xdr:row>57</xdr:row>
      <xdr:rowOff>57455</xdr:rowOff>
    </xdr:to>
    <xdr:sp macro="" textlink="">
      <xdr:nvSpPr>
        <xdr:cNvPr id="591" name="楕円 590"/>
        <xdr:cNvSpPr/>
      </xdr:nvSpPr>
      <xdr:spPr>
        <a:xfrm>
          <a:off x="15430500" y="97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48582</xdr:rowOff>
    </xdr:from>
    <xdr:ext cx="534377" cy="259045"/>
    <xdr:sp macro="" textlink="">
      <xdr:nvSpPr>
        <xdr:cNvPr id="592" name="テキスト ボックス 591"/>
        <xdr:cNvSpPr txBox="1"/>
      </xdr:nvSpPr>
      <xdr:spPr>
        <a:xfrm>
          <a:off x="15214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49842</xdr:rowOff>
    </xdr:from>
    <xdr:to>
      <xdr:col>76</xdr:col>
      <xdr:colOff>165100</xdr:colOff>
      <xdr:row>57</xdr:row>
      <xdr:rowOff>151442</xdr:rowOff>
    </xdr:to>
    <xdr:sp macro="" textlink="">
      <xdr:nvSpPr>
        <xdr:cNvPr id="593" name="楕円 592"/>
        <xdr:cNvSpPr/>
      </xdr:nvSpPr>
      <xdr:spPr>
        <a:xfrm>
          <a:off x="14541500" y="98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142569</xdr:rowOff>
    </xdr:from>
    <xdr:ext cx="534377" cy="259045"/>
    <xdr:sp macro="" textlink="">
      <xdr:nvSpPr>
        <xdr:cNvPr id="594" name="テキスト ボックス 593"/>
        <xdr:cNvSpPr txBox="1"/>
      </xdr:nvSpPr>
      <xdr:spPr>
        <a:xfrm>
          <a:off x="14325111" y="9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41073</xdr:rowOff>
    </xdr:from>
    <xdr:to>
      <xdr:col>72</xdr:col>
      <xdr:colOff>38100</xdr:colOff>
      <xdr:row>57</xdr:row>
      <xdr:rowOff>142673</xdr:rowOff>
    </xdr:to>
    <xdr:sp macro="" textlink="">
      <xdr:nvSpPr>
        <xdr:cNvPr id="595" name="楕円 594"/>
        <xdr:cNvSpPr/>
      </xdr:nvSpPr>
      <xdr:spPr>
        <a:xfrm>
          <a:off x="13652500" y="98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133800</xdr:rowOff>
    </xdr:from>
    <xdr:ext cx="534377" cy="259045"/>
    <xdr:sp macro="" textlink="">
      <xdr:nvSpPr>
        <xdr:cNvPr id="596" name="テキスト ボックス 595"/>
        <xdr:cNvSpPr txBox="1"/>
      </xdr:nvSpPr>
      <xdr:spPr>
        <a:xfrm>
          <a:off x="13436111" y="990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130129</xdr:rowOff>
    </xdr:from>
    <xdr:to>
      <xdr:col>67</xdr:col>
      <xdr:colOff>101600</xdr:colOff>
      <xdr:row>57</xdr:row>
      <xdr:rowOff>60279</xdr:rowOff>
    </xdr:to>
    <xdr:sp macro="" textlink="">
      <xdr:nvSpPr>
        <xdr:cNvPr id="597" name="楕円 596"/>
        <xdr:cNvSpPr/>
      </xdr:nvSpPr>
      <xdr:spPr>
        <a:xfrm>
          <a:off x="12763500" y="97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76806</xdr:rowOff>
    </xdr:from>
    <xdr:ext cx="534377" cy="259045"/>
    <xdr:sp macro="" textlink="">
      <xdr:nvSpPr>
        <xdr:cNvPr id="598" name="テキスト ボックス 597"/>
        <xdr:cNvSpPr txBox="1"/>
      </xdr:nvSpPr>
      <xdr:spPr>
        <a:xfrm>
          <a:off x="12547111" y="95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3" name="フローチャート: 判断 632"/>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4" name="テキスト ボックス 633"/>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36" name="フローチャート: 判断 635"/>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37" name="テキスト ボックス 636"/>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39" name="フローチャート: 判断 638"/>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0" name="テキスト ボックス 639"/>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1" name="フローチャート: 判断 640"/>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2" name="テキスト ボックス 641"/>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125718</xdr:rowOff>
    </xdr:from>
    <xdr:to>
      <xdr:col>85</xdr:col>
      <xdr:colOff>127000</xdr:colOff>
      <xdr:row>97</xdr:row>
      <xdr:rowOff>164122</xdr:rowOff>
    </xdr:to>
    <xdr:cxnSp macro="">
      <xdr:nvCxnSpPr>
        <xdr:cNvPr id="686" name="直線コネクタ 685"/>
        <xdr:cNvCxnSpPr/>
      </xdr:nvCxnSpPr>
      <xdr:spPr>
        <a:xfrm flipV="1">
          <a:off x="15481300" y="16756368"/>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164122</xdr:rowOff>
    </xdr:from>
    <xdr:to>
      <xdr:col>81</xdr:col>
      <xdr:colOff>50800</xdr:colOff>
      <xdr:row>97</xdr:row>
      <xdr:rowOff>169038</xdr:rowOff>
    </xdr:to>
    <xdr:cxnSp macro="">
      <xdr:nvCxnSpPr>
        <xdr:cNvPr id="689" name="直線コネクタ 688"/>
        <xdr:cNvCxnSpPr/>
      </xdr:nvCxnSpPr>
      <xdr:spPr>
        <a:xfrm flipV="1">
          <a:off x="14592300" y="1679477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0" name="フローチャート: 判断 689"/>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1" name="テキスト ボックス 690"/>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96774</xdr:rowOff>
    </xdr:from>
    <xdr:to>
      <xdr:col>76</xdr:col>
      <xdr:colOff>114300</xdr:colOff>
      <xdr:row>97</xdr:row>
      <xdr:rowOff>169038</xdr:rowOff>
    </xdr:to>
    <xdr:cxnSp macro="">
      <xdr:nvCxnSpPr>
        <xdr:cNvPr id="692" name="直線コネクタ 691"/>
        <xdr:cNvCxnSpPr/>
      </xdr:nvCxnSpPr>
      <xdr:spPr>
        <a:xfrm>
          <a:off x="13703300" y="16727424"/>
          <a:ext cx="889000" cy="7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3" name="フローチャート: 判断 692"/>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4" name="テキスト ボックス 693"/>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21196</xdr:rowOff>
    </xdr:from>
    <xdr:to>
      <xdr:col>71</xdr:col>
      <xdr:colOff>177800</xdr:colOff>
      <xdr:row>97</xdr:row>
      <xdr:rowOff>96774</xdr:rowOff>
    </xdr:to>
    <xdr:cxnSp macro="">
      <xdr:nvCxnSpPr>
        <xdr:cNvPr id="695" name="直線コネクタ 694"/>
        <xdr:cNvCxnSpPr/>
      </xdr:nvCxnSpPr>
      <xdr:spPr>
        <a:xfrm>
          <a:off x="12814300" y="16651846"/>
          <a:ext cx="889000" cy="7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696" name="フローチャート: 判断 695"/>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697" name="テキスト ボックス 696"/>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698" name="フローチャート: 判断 697"/>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699" name="テキスト ボックス 698"/>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74918</xdr:rowOff>
    </xdr:from>
    <xdr:to>
      <xdr:col>85</xdr:col>
      <xdr:colOff>177800</xdr:colOff>
      <xdr:row>98</xdr:row>
      <xdr:rowOff>5068</xdr:rowOff>
    </xdr:to>
    <xdr:sp macro="" textlink="">
      <xdr:nvSpPr>
        <xdr:cNvPr id="705" name="楕円 704"/>
        <xdr:cNvSpPr/>
      </xdr:nvSpPr>
      <xdr:spPr>
        <a:xfrm>
          <a:off x="16268700" y="167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53345</xdr:rowOff>
    </xdr:from>
    <xdr:ext cx="534377" cy="259045"/>
    <xdr:sp macro="" textlink="">
      <xdr:nvSpPr>
        <xdr:cNvPr id="706" name="公債費該当値テキスト"/>
        <xdr:cNvSpPr txBox="1"/>
      </xdr:nvSpPr>
      <xdr:spPr>
        <a:xfrm>
          <a:off x="16370300" y="166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113322</xdr:rowOff>
    </xdr:from>
    <xdr:to>
      <xdr:col>81</xdr:col>
      <xdr:colOff>101600</xdr:colOff>
      <xdr:row>98</xdr:row>
      <xdr:rowOff>43472</xdr:rowOff>
    </xdr:to>
    <xdr:sp macro="" textlink="">
      <xdr:nvSpPr>
        <xdr:cNvPr id="707" name="楕円 706"/>
        <xdr:cNvSpPr/>
      </xdr:nvSpPr>
      <xdr:spPr>
        <a:xfrm>
          <a:off x="15430500" y="167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34599</xdr:rowOff>
    </xdr:from>
    <xdr:ext cx="534377" cy="259045"/>
    <xdr:sp macro="" textlink="">
      <xdr:nvSpPr>
        <xdr:cNvPr id="708" name="テキスト ボックス 707"/>
        <xdr:cNvSpPr txBox="1"/>
      </xdr:nvSpPr>
      <xdr:spPr>
        <a:xfrm>
          <a:off x="15214111" y="168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118238</xdr:rowOff>
    </xdr:from>
    <xdr:to>
      <xdr:col>76</xdr:col>
      <xdr:colOff>165100</xdr:colOff>
      <xdr:row>98</xdr:row>
      <xdr:rowOff>48388</xdr:rowOff>
    </xdr:to>
    <xdr:sp macro="" textlink="">
      <xdr:nvSpPr>
        <xdr:cNvPr id="709" name="楕円 708"/>
        <xdr:cNvSpPr/>
      </xdr:nvSpPr>
      <xdr:spPr>
        <a:xfrm>
          <a:off x="14541500" y="167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39515</xdr:rowOff>
    </xdr:from>
    <xdr:ext cx="534377" cy="259045"/>
    <xdr:sp macro="" textlink="">
      <xdr:nvSpPr>
        <xdr:cNvPr id="710" name="テキスト ボックス 709"/>
        <xdr:cNvSpPr txBox="1"/>
      </xdr:nvSpPr>
      <xdr:spPr>
        <a:xfrm>
          <a:off x="14325111" y="168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45974</xdr:rowOff>
    </xdr:from>
    <xdr:to>
      <xdr:col>72</xdr:col>
      <xdr:colOff>38100</xdr:colOff>
      <xdr:row>97</xdr:row>
      <xdr:rowOff>147574</xdr:rowOff>
    </xdr:to>
    <xdr:sp macro="" textlink="">
      <xdr:nvSpPr>
        <xdr:cNvPr id="711" name="楕円 710"/>
        <xdr:cNvSpPr/>
      </xdr:nvSpPr>
      <xdr:spPr>
        <a:xfrm>
          <a:off x="13652500" y="166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138701</xdr:rowOff>
    </xdr:from>
    <xdr:ext cx="534377" cy="259045"/>
    <xdr:sp macro="" textlink="">
      <xdr:nvSpPr>
        <xdr:cNvPr id="712" name="テキスト ボックス 711"/>
        <xdr:cNvSpPr txBox="1"/>
      </xdr:nvSpPr>
      <xdr:spPr>
        <a:xfrm>
          <a:off x="13436111" y="167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141846</xdr:rowOff>
    </xdr:from>
    <xdr:to>
      <xdr:col>67</xdr:col>
      <xdr:colOff>101600</xdr:colOff>
      <xdr:row>97</xdr:row>
      <xdr:rowOff>71996</xdr:rowOff>
    </xdr:to>
    <xdr:sp macro="" textlink="">
      <xdr:nvSpPr>
        <xdr:cNvPr id="713" name="楕円 712"/>
        <xdr:cNvSpPr/>
      </xdr:nvSpPr>
      <xdr:spPr>
        <a:xfrm>
          <a:off x="12763500" y="166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63123</xdr:rowOff>
    </xdr:from>
    <xdr:ext cx="534377" cy="259045"/>
    <xdr:sp macro="" textlink="">
      <xdr:nvSpPr>
        <xdr:cNvPr id="714" name="テキスト ボックス 713"/>
        <xdr:cNvSpPr txBox="1"/>
      </xdr:nvSpPr>
      <xdr:spPr>
        <a:xfrm>
          <a:off x="12547111" y="166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49" name="フローチャート: 判断 748"/>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0" name="テキスト ボックス 749"/>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2" name="フローチャート: 判断 751"/>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3" name="テキスト ボックス 752"/>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5" name="フローチャート: 判断 754"/>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56" name="テキスト ボックス 755"/>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57" name="フローチャート: 判断 756"/>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58" name="テキスト ボックス 757"/>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民生費が最も高く、住民一人当たり</a:t>
          </a:r>
          <a:r>
            <a:rPr kumimoji="1" lang="en-US" altLang="ja-JP" sz="1300">
              <a:latin typeface="ＭＳ Ｐゴシック" panose="020B0600070205080204" pitchFamily="50" charset="-128"/>
              <a:ea typeface="ＭＳ Ｐゴシック" panose="020B0600070205080204" pitchFamily="50" charset="-128"/>
            </a:rPr>
            <a:t>152,359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24,790</a:t>
          </a:r>
          <a:r>
            <a:rPr kumimoji="1" lang="ja-JP" altLang="en-US" sz="1300">
              <a:latin typeface="ＭＳ Ｐゴシック" panose="020B0600070205080204" pitchFamily="50" charset="-128"/>
              <a:ea typeface="ＭＳ Ｐゴシック" panose="020B0600070205080204" pitchFamily="50" charset="-128"/>
            </a:rPr>
            <a:t>円の増額となっている。これは子育て世帯への臨時特別給付金事業や住民税非課税世帯に対する臨時特別給付事業の事業費が要因となっている。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年度の特徴として、新型コロナウイルス感染症に関連する増額が見られ、衛生費についてはワクチン接種事業が要因となり前年度比</a:t>
          </a:r>
          <a:r>
            <a:rPr kumimoji="1" lang="en-US" altLang="ja-JP" sz="1300">
              <a:latin typeface="ＭＳ Ｐゴシック" panose="020B0600070205080204" pitchFamily="50" charset="-128"/>
              <a:ea typeface="ＭＳ Ｐゴシック" panose="020B0600070205080204" pitchFamily="50" charset="-128"/>
            </a:rPr>
            <a:t>8,251</a:t>
          </a:r>
          <a:r>
            <a:rPr kumimoji="1" lang="ja-JP" altLang="en-US" sz="1300">
              <a:latin typeface="ＭＳ Ｐゴシック" panose="020B0600070205080204" pitchFamily="50" charset="-128"/>
              <a:ea typeface="ＭＳ Ｐゴシック" panose="020B0600070205080204" pitchFamily="50" charset="-128"/>
            </a:rPr>
            <a:t>円の増額、商工費については、市内事業所活性化補助金や中小企業者・小規模事業者助成事業などが要因となり前年度比</a:t>
          </a:r>
          <a:r>
            <a:rPr kumimoji="1" lang="en-US" altLang="ja-JP" sz="1300">
              <a:latin typeface="ＭＳ Ｐゴシック" panose="020B0600070205080204" pitchFamily="50" charset="-128"/>
              <a:ea typeface="ＭＳ Ｐゴシック" panose="020B0600070205080204" pitchFamily="50" charset="-128"/>
            </a:rPr>
            <a:t>3,502</a:t>
          </a:r>
          <a:r>
            <a:rPr kumimoji="1" lang="ja-JP" altLang="en-US" sz="1300">
              <a:latin typeface="ＭＳ Ｐゴシック" panose="020B0600070205080204" pitchFamily="50" charset="-128"/>
              <a:ea typeface="ＭＳ Ｐゴシック" panose="020B0600070205080204" pitchFamily="50" charset="-128"/>
            </a:rPr>
            <a:t>円の増となっている。他に、総務費については前年度の特別定額給付金事業の終了に伴い、大幅に減額となった。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は、地方消費税交付金や地方交付税、臨時財政対策債などの一般財源の増により、実質単年度収支は黒字となっている。なお、財政調整基金残高については取崩額と同額程度前年度決算剰余金を積み立てたため、同程度の水準を保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一般会計の実質収支額は増加しているが、水道会計、国民健康保健事業特別会計の黒字幅は減少している。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今後も各会計の動向を注視しながら健全な行財政運営に努めていく。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81</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82</v>
      </c>
      <c r="C2" s="179"/>
      <c r="D2" s="180"/>
    </row>
    <row r="3" spans="1:119" ht="18.75" customHeight="1" thickBot="1" x14ac:dyDescent="0.2">
      <c r="A3" s="178"/>
      <c r="B3" s="383" t="s">
        <v>83</v>
      </c>
      <c r="C3" s="384"/>
      <c r="D3" s="384"/>
      <c r="E3" s="385"/>
      <c r="F3" s="385"/>
      <c r="G3" s="385"/>
      <c r="H3" s="385"/>
      <c r="I3" s="385"/>
      <c r="J3" s="385"/>
      <c r="K3" s="385"/>
      <c r="L3" s="385" t="s">
        <v>84</v>
      </c>
      <c r="M3" s="385"/>
      <c r="N3" s="385"/>
      <c r="O3" s="385"/>
      <c r="P3" s="385"/>
      <c r="Q3" s="385"/>
      <c r="R3" s="392"/>
      <c r="S3" s="392"/>
      <c r="T3" s="392"/>
      <c r="U3" s="392"/>
      <c r="V3" s="393"/>
      <c r="W3" s="367" t="s">
        <v>85</v>
      </c>
      <c r="X3" s="368"/>
      <c r="Y3" s="368"/>
      <c r="Z3" s="368"/>
      <c r="AA3" s="368"/>
      <c r="AB3" s="384"/>
      <c r="AC3" s="392" t="s">
        <v>86</v>
      </c>
      <c r="AD3" s="368"/>
      <c r="AE3" s="368"/>
      <c r="AF3" s="368"/>
      <c r="AG3" s="368"/>
      <c r="AH3" s="368"/>
      <c r="AI3" s="368"/>
      <c r="AJ3" s="368"/>
      <c r="AK3" s="368"/>
      <c r="AL3" s="369"/>
      <c r="AM3" s="367" t="s">
        <v>87</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88</v>
      </c>
      <c r="BO3" s="368"/>
      <c r="BP3" s="368"/>
      <c r="BQ3" s="368"/>
      <c r="BR3" s="368"/>
      <c r="BS3" s="368"/>
      <c r="BT3" s="368"/>
      <c r="BU3" s="369"/>
      <c r="BV3" s="367" t="s">
        <v>89</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90</v>
      </c>
      <c r="CU3" s="368"/>
      <c r="CV3" s="368"/>
      <c r="CW3" s="368"/>
      <c r="CX3" s="368"/>
      <c r="CY3" s="368"/>
      <c r="CZ3" s="368"/>
      <c r="DA3" s="369"/>
      <c r="DB3" s="367" t="s">
        <v>91</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92</v>
      </c>
      <c r="AZ4" s="371"/>
      <c r="BA4" s="371"/>
      <c r="BB4" s="371"/>
      <c r="BC4" s="371"/>
      <c r="BD4" s="371"/>
      <c r="BE4" s="371"/>
      <c r="BF4" s="371"/>
      <c r="BG4" s="371"/>
      <c r="BH4" s="371"/>
      <c r="BI4" s="371"/>
      <c r="BJ4" s="371"/>
      <c r="BK4" s="371"/>
      <c r="BL4" s="371"/>
      <c r="BM4" s="372"/>
      <c r="BN4" s="373">
        <v>22810733</v>
      </c>
      <c r="BO4" s="374"/>
      <c r="BP4" s="374"/>
      <c r="BQ4" s="374"/>
      <c r="BR4" s="374"/>
      <c r="BS4" s="374"/>
      <c r="BT4" s="374"/>
      <c r="BU4" s="375"/>
      <c r="BV4" s="373">
        <v>25861859</v>
      </c>
      <c r="BW4" s="374"/>
      <c r="BX4" s="374"/>
      <c r="BY4" s="374"/>
      <c r="BZ4" s="374"/>
      <c r="CA4" s="374"/>
      <c r="CB4" s="374"/>
      <c r="CC4" s="375"/>
      <c r="CD4" s="376" t="s">
        <v>93</v>
      </c>
      <c r="CE4" s="377"/>
      <c r="CF4" s="377"/>
      <c r="CG4" s="377"/>
      <c r="CH4" s="377"/>
      <c r="CI4" s="377"/>
      <c r="CJ4" s="377"/>
      <c r="CK4" s="377"/>
      <c r="CL4" s="377"/>
      <c r="CM4" s="377"/>
      <c r="CN4" s="377"/>
      <c r="CO4" s="377"/>
      <c r="CP4" s="377"/>
      <c r="CQ4" s="377"/>
      <c r="CR4" s="377"/>
      <c r="CS4" s="378"/>
      <c r="CT4" s="379">
        <v>7.9</v>
      </c>
      <c r="CU4" s="380"/>
      <c r="CV4" s="380"/>
      <c r="CW4" s="380"/>
      <c r="CX4" s="380"/>
      <c r="CY4" s="380"/>
      <c r="CZ4" s="380"/>
      <c r="DA4" s="381"/>
      <c r="DB4" s="379">
        <v>6.6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94</v>
      </c>
      <c r="AN5" s="440"/>
      <c r="AO5" s="440"/>
      <c r="AP5" s="440"/>
      <c r="AQ5" s="440"/>
      <c r="AR5" s="440"/>
      <c r="AS5" s="440"/>
      <c r="AT5" s="441"/>
      <c r="AU5" s="442" t="s">
        <v>95</v>
      </c>
      <c r="AV5" s="443"/>
      <c r="AW5" s="443"/>
      <c r="AX5" s="443"/>
      <c r="AY5" s="444" t="s">
        <v>96</v>
      </c>
      <c r="AZ5" s="445"/>
      <c r="BA5" s="445"/>
      <c r="BB5" s="445"/>
      <c r="BC5" s="445"/>
      <c r="BD5" s="445"/>
      <c r="BE5" s="445"/>
      <c r="BF5" s="445"/>
      <c r="BG5" s="445"/>
      <c r="BH5" s="445"/>
      <c r="BI5" s="445"/>
      <c r="BJ5" s="445"/>
      <c r="BK5" s="445"/>
      <c r="BL5" s="445"/>
      <c r="BM5" s="446"/>
      <c r="BN5" s="410">
        <v>21368631</v>
      </c>
      <c r="BO5" s="411"/>
      <c r="BP5" s="411"/>
      <c r="BQ5" s="411"/>
      <c r="BR5" s="411"/>
      <c r="BS5" s="411"/>
      <c r="BT5" s="411"/>
      <c r="BU5" s="412"/>
      <c r="BV5" s="410">
        <v>24713259</v>
      </c>
      <c r="BW5" s="411"/>
      <c r="BX5" s="411"/>
      <c r="BY5" s="411"/>
      <c r="BZ5" s="411"/>
      <c r="CA5" s="411"/>
      <c r="CB5" s="411"/>
      <c r="CC5" s="412"/>
      <c r="CD5" s="413" t="s">
        <v>97</v>
      </c>
      <c r="CE5" s="414"/>
      <c r="CF5" s="414"/>
      <c r="CG5" s="414"/>
      <c r="CH5" s="414"/>
      <c r="CI5" s="414"/>
      <c r="CJ5" s="414"/>
      <c r="CK5" s="414"/>
      <c r="CL5" s="414"/>
      <c r="CM5" s="414"/>
      <c r="CN5" s="414"/>
      <c r="CO5" s="414"/>
      <c r="CP5" s="414"/>
      <c r="CQ5" s="414"/>
      <c r="CR5" s="414"/>
      <c r="CS5" s="415"/>
      <c r="CT5" s="407">
        <v>76.900000000000006</v>
      </c>
      <c r="CU5" s="408"/>
      <c r="CV5" s="408"/>
      <c r="CW5" s="408"/>
      <c r="CX5" s="408"/>
      <c r="CY5" s="408"/>
      <c r="CZ5" s="408"/>
      <c r="DA5" s="409"/>
      <c r="DB5" s="407">
        <v>83.5</v>
      </c>
      <c r="DC5" s="408"/>
      <c r="DD5" s="408"/>
      <c r="DE5" s="408"/>
      <c r="DF5" s="408"/>
      <c r="DG5" s="408"/>
      <c r="DH5" s="408"/>
      <c r="DI5" s="409"/>
    </row>
    <row r="6" spans="1:119" ht="18.75" customHeight="1" x14ac:dyDescent="0.15">
      <c r="A6" s="178"/>
      <c r="B6" s="416" t="s">
        <v>98</v>
      </c>
      <c r="C6" s="417"/>
      <c r="D6" s="417"/>
      <c r="E6" s="418"/>
      <c r="F6" s="418"/>
      <c r="G6" s="418"/>
      <c r="H6" s="418"/>
      <c r="I6" s="418"/>
      <c r="J6" s="418"/>
      <c r="K6" s="418"/>
      <c r="L6" s="418" t="s">
        <v>99</v>
      </c>
      <c r="M6" s="418"/>
      <c r="N6" s="418"/>
      <c r="O6" s="418"/>
      <c r="P6" s="418"/>
      <c r="Q6" s="418"/>
      <c r="R6" s="422"/>
      <c r="S6" s="422"/>
      <c r="T6" s="422"/>
      <c r="U6" s="422"/>
      <c r="V6" s="423"/>
      <c r="W6" s="426" t="s">
        <v>100</v>
      </c>
      <c r="X6" s="427"/>
      <c r="Y6" s="427"/>
      <c r="Z6" s="427"/>
      <c r="AA6" s="427"/>
      <c r="AB6" s="417"/>
      <c r="AC6" s="430" t="s">
        <v>101</v>
      </c>
      <c r="AD6" s="431"/>
      <c r="AE6" s="431"/>
      <c r="AF6" s="431"/>
      <c r="AG6" s="431"/>
      <c r="AH6" s="431"/>
      <c r="AI6" s="431"/>
      <c r="AJ6" s="431"/>
      <c r="AK6" s="431"/>
      <c r="AL6" s="432"/>
      <c r="AM6" s="439" t="s">
        <v>102</v>
      </c>
      <c r="AN6" s="440"/>
      <c r="AO6" s="440"/>
      <c r="AP6" s="440"/>
      <c r="AQ6" s="440"/>
      <c r="AR6" s="440"/>
      <c r="AS6" s="440"/>
      <c r="AT6" s="441"/>
      <c r="AU6" s="442" t="s">
        <v>95</v>
      </c>
      <c r="AV6" s="443"/>
      <c r="AW6" s="443"/>
      <c r="AX6" s="443"/>
      <c r="AY6" s="444" t="s">
        <v>103</v>
      </c>
      <c r="AZ6" s="445"/>
      <c r="BA6" s="445"/>
      <c r="BB6" s="445"/>
      <c r="BC6" s="445"/>
      <c r="BD6" s="445"/>
      <c r="BE6" s="445"/>
      <c r="BF6" s="445"/>
      <c r="BG6" s="445"/>
      <c r="BH6" s="445"/>
      <c r="BI6" s="445"/>
      <c r="BJ6" s="445"/>
      <c r="BK6" s="445"/>
      <c r="BL6" s="445"/>
      <c r="BM6" s="446"/>
      <c r="BN6" s="410">
        <v>1442102</v>
      </c>
      <c r="BO6" s="411"/>
      <c r="BP6" s="411"/>
      <c r="BQ6" s="411"/>
      <c r="BR6" s="411"/>
      <c r="BS6" s="411"/>
      <c r="BT6" s="411"/>
      <c r="BU6" s="412"/>
      <c r="BV6" s="410">
        <v>1148600</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84</v>
      </c>
      <c r="CU6" s="448"/>
      <c r="CV6" s="448"/>
      <c r="CW6" s="448"/>
      <c r="CX6" s="448"/>
      <c r="CY6" s="448"/>
      <c r="CZ6" s="448"/>
      <c r="DA6" s="449"/>
      <c r="DB6" s="447">
        <v>88.9</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473849</v>
      </c>
      <c r="BO7" s="411"/>
      <c r="BP7" s="411"/>
      <c r="BQ7" s="411"/>
      <c r="BR7" s="411"/>
      <c r="BS7" s="411"/>
      <c r="BT7" s="411"/>
      <c r="BU7" s="412"/>
      <c r="BV7" s="410">
        <v>399270</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12255929</v>
      </c>
      <c r="CU7" s="411"/>
      <c r="CV7" s="411"/>
      <c r="CW7" s="411"/>
      <c r="CX7" s="411"/>
      <c r="CY7" s="411"/>
      <c r="CZ7" s="411"/>
      <c r="DA7" s="412"/>
      <c r="DB7" s="410">
        <v>11401481</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968253</v>
      </c>
      <c r="BO8" s="411"/>
      <c r="BP8" s="411"/>
      <c r="BQ8" s="411"/>
      <c r="BR8" s="411"/>
      <c r="BS8" s="411"/>
      <c r="BT8" s="411"/>
      <c r="BU8" s="412"/>
      <c r="BV8" s="410">
        <v>749330</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0.76</v>
      </c>
      <c r="CU8" s="451"/>
      <c r="CV8" s="451"/>
      <c r="CW8" s="451"/>
      <c r="CX8" s="451"/>
      <c r="CY8" s="451"/>
      <c r="CZ8" s="451"/>
      <c r="DA8" s="452"/>
      <c r="DB8" s="450">
        <v>0.79</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56388</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117</v>
      </c>
      <c r="AV9" s="443"/>
      <c r="AW9" s="443"/>
      <c r="AX9" s="443"/>
      <c r="AY9" s="444" t="s">
        <v>118</v>
      </c>
      <c r="AZ9" s="445"/>
      <c r="BA9" s="445"/>
      <c r="BB9" s="445"/>
      <c r="BC9" s="445"/>
      <c r="BD9" s="445"/>
      <c r="BE9" s="445"/>
      <c r="BF9" s="445"/>
      <c r="BG9" s="445"/>
      <c r="BH9" s="445"/>
      <c r="BI9" s="445"/>
      <c r="BJ9" s="445"/>
      <c r="BK9" s="445"/>
      <c r="BL9" s="445"/>
      <c r="BM9" s="446"/>
      <c r="BN9" s="410">
        <v>218923</v>
      </c>
      <c r="BO9" s="411"/>
      <c r="BP9" s="411"/>
      <c r="BQ9" s="411"/>
      <c r="BR9" s="411"/>
      <c r="BS9" s="411"/>
      <c r="BT9" s="411"/>
      <c r="BU9" s="412"/>
      <c r="BV9" s="410">
        <v>99989</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7.5</v>
      </c>
      <c r="CU9" s="408"/>
      <c r="CV9" s="408"/>
      <c r="CW9" s="408"/>
      <c r="CX9" s="408"/>
      <c r="CY9" s="408"/>
      <c r="CZ9" s="408"/>
      <c r="DA9" s="409"/>
      <c r="DB9" s="407">
        <v>7.2</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120</v>
      </c>
      <c r="M10" s="440"/>
      <c r="N10" s="440"/>
      <c r="O10" s="440"/>
      <c r="P10" s="440"/>
      <c r="Q10" s="441"/>
      <c r="R10" s="461">
        <v>54354</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122</v>
      </c>
      <c r="AV10" s="443"/>
      <c r="AW10" s="443"/>
      <c r="AX10" s="443"/>
      <c r="AY10" s="444" t="s">
        <v>123</v>
      </c>
      <c r="AZ10" s="445"/>
      <c r="BA10" s="445"/>
      <c r="BB10" s="445"/>
      <c r="BC10" s="445"/>
      <c r="BD10" s="445"/>
      <c r="BE10" s="445"/>
      <c r="BF10" s="445"/>
      <c r="BG10" s="445"/>
      <c r="BH10" s="445"/>
      <c r="BI10" s="445"/>
      <c r="BJ10" s="445"/>
      <c r="BK10" s="445"/>
      <c r="BL10" s="445"/>
      <c r="BM10" s="446"/>
      <c r="BN10" s="410">
        <v>376018</v>
      </c>
      <c r="BO10" s="411"/>
      <c r="BP10" s="411"/>
      <c r="BQ10" s="411"/>
      <c r="BR10" s="411"/>
      <c r="BS10" s="411"/>
      <c r="BT10" s="411"/>
      <c r="BU10" s="412"/>
      <c r="BV10" s="410">
        <v>2166</v>
      </c>
      <c r="BW10" s="411"/>
      <c r="BX10" s="411"/>
      <c r="BY10" s="411"/>
      <c r="BZ10" s="411"/>
      <c r="CA10" s="411"/>
      <c r="CB10" s="411"/>
      <c r="CC10" s="412"/>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125</v>
      </c>
      <c r="M11" s="465"/>
      <c r="N11" s="465"/>
      <c r="O11" s="465"/>
      <c r="P11" s="465"/>
      <c r="Q11" s="466"/>
      <c r="R11" s="467" t="s">
        <v>126</v>
      </c>
      <c r="S11" s="468"/>
      <c r="T11" s="468"/>
      <c r="U11" s="468"/>
      <c r="V11" s="469"/>
      <c r="W11" s="398"/>
      <c r="X11" s="399"/>
      <c r="Y11" s="399"/>
      <c r="Z11" s="399"/>
      <c r="AA11" s="399"/>
      <c r="AB11" s="399"/>
      <c r="AC11" s="399"/>
      <c r="AD11" s="399"/>
      <c r="AE11" s="399"/>
      <c r="AF11" s="399"/>
      <c r="AG11" s="399"/>
      <c r="AH11" s="399"/>
      <c r="AI11" s="399"/>
      <c r="AJ11" s="399"/>
      <c r="AK11" s="399"/>
      <c r="AL11" s="402"/>
      <c r="AM11" s="439" t="s">
        <v>127</v>
      </c>
      <c r="AN11" s="440"/>
      <c r="AO11" s="440"/>
      <c r="AP11" s="440"/>
      <c r="AQ11" s="440"/>
      <c r="AR11" s="440"/>
      <c r="AS11" s="440"/>
      <c r="AT11" s="441"/>
      <c r="AU11" s="442" t="s">
        <v>128</v>
      </c>
      <c r="AV11" s="443"/>
      <c r="AW11" s="443"/>
      <c r="AX11" s="443"/>
      <c r="AY11" s="444" t="s">
        <v>129</v>
      </c>
      <c r="AZ11" s="445"/>
      <c r="BA11" s="445"/>
      <c r="BB11" s="445"/>
      <c r="BC11" s="445"/>
      <c r="BD11" s="445"/>
      <c r="BE11" s="445"/>
      <c r="BF11" s="445"/>
      <c r="BG11" s="445"/>
      <c r="BH11" s="445"/>
      <c r="BI11" s="445"/>
      <c r="BJ11" s="445"/>
      <c r="BK11" s="445"/>
      <c r="BL11" s="445"/>
      <c r="BM11" s="446"/>
      <c r="BN11" s="410">
        <v>168080</v>
      </c>
      <c r="BO11" s="411"/>
      <c r="BP11" s="411"/>
      <c r="BQ11" s="411"/>
      <c r="BR11" s="411"/>
      <c r="BS11" s="411"/>
      <c r="BT11" s="411"/>
      <c r="BU11" s="412"/>
      <c r="BV11" s="410">
        <v>0</v>
      </c>
      <c r="BW11" s="411"/>
      <c r="BX11" s="411"/>
      <c r="BY11" s="411"/>
      <c r="BZ11" s="411"/>
      <c r="CA11" s="411"/>
      <c r="CB11" s="411"/>
      <c r="CC11" s="412"/>
      <c r="CD11" s="413" t="s">
        <v>130</v>
      </c>
      <c r="CE11" s="414"/>
      <c r="CF11" s="414"/>
      <c r="CG11" s="414"/>
      <c r="CH11" s="414"/>
      <c r="CI11" s="414"/>
      <c r="CJ11" s="414"/>
      <c r="CK11" s="414"/>
      <c r="CL11" s="414"/>
      <c r="CM11" s="414"/>
      <c r="CN11" s="414"/>
      <c r="CO11" s="414"/>
      <c r="CP11" s="414"/>
      <c r="CQ11" s="414"/>
      <c r="CR11" s="414"/>
      <c r="CS11" s="415"/>
      <c r="CT11" s="450" t="s">
        <v>131</v>
      </c>
      <c r="CU11" s="451"/>
      <c r="CV11" s="451"/>
      <c r="CW11" s="451"/>
      <c r="CX11" s="451"/>
      <c r="CY11" s="451"/>
      <c r="CZ11" s="451"/>
      <c r="DA11" s="452"/>
      <c r="DB11" s="450" t="s">
        <v>132</v>
      </c>
      <c r="DC11" s="451"/>
      <c r="DD11" s="451"/>
      <c r="DE11" s="451"/>
      <c r="DF11" s="451"/>
      <c r="DG11" s="451"/>
      <c r="DH11" s="451"/>
      <c r="DI11" s="452"/>
    </row>
    <row r="12" spans="1:119" ht="18.75" customHeight="1" x14ac:dyDescent="0.15">
      <c r="A12" s="178"/>
      <c r="B12" s="470" t="s">
        <v>133</v>
      </c>
      <c r="C12" s="471"/>
      <c r="D12" s="471"/>
      <c r="E12" s="471"/>
      <c r="F12" s="471"/>
      <c r="G12" s="471"/>
      <c r="H12" s="471"/>
      <c r="I12" s="471"/>
      <c r="J12" s="471"/>
      <c r="K12" s="472"/>
      <c r="L12" s="479" t="s">
        <v>134</v>
      </c>
      <c r="M12" s="480"/>
      <c r="N12" s="480"/>
      <c r="O12" s="480"/>
      <c r="P12" s="480"/>
      <c r="Q12" s="481"/>
      <c r="R12" s="482">
        <v>55518</v>
      </c>
      <c r="S12" s="483"/>
      <c r="T12" s="483"/>
      <c r="U12" s="483"/>
      <c r="V12" s="484"/>
      <c r="W12" s="485" t="s">
        <v>1</v>
      </c>
      <c r="X12" s="443"/>
      <c r="Y12" s="443"/>
      <c r="Z12" s="443"/>
      <c r="AA12" s="443"/>
      <c r="AB12" s="486"/>
      <c r="AC12" s="487" t="s">
        <v>135</v>
      </c>
      <c r="AD12" s="488"/>
      <c r="AE12" s="488"/>
      <c r="AF12" s="488"/>
      <c r="AG12" s="489"/>
      <c r="AH12" s="487" t="s">
        <v>136</v>
      </c>
      <c r="AI12" s="488"/>
      <c r="AJ12" s="488"/>
      <c r="AK12" s="488"/>
      <c r="AL12" s="490"/>
      <c r="AM12" s="439" t="s">
        <v>137</v>
      </c>
      <c r="AN12" s="440"/>
      <c r="AO12" s="440"/>
      <c r="AP12" s="440"/>
      <c r="AQ12" s="440"/>
      <c r="AR12" s="440"/>
      <c r="AS12" s="440"/>
      <c r="AT12" s="441"/>
      <c r="AU12" s="442" t="s">
        <v>106</v>
      </c>
      <c r="AV12" s="443"/>
      <c r="AW12" s="443"/>
      <c r="AX12" s="443"/>
      <c r="AY12" s="444" t="s">
        <v>138</v>
      </c>
      <c r="AZ12" s="445"/>
      <c r="BA12" s="445"/>
      <c r="BB12" s="445"/>
      <c r="BC12" s="445"/>
      <c r="BD12" s="445"/>
      <c r="BE12" s="445"/>
      <c r="BF12" s="445"/>
      <c r="BG12" s="445"/>
      <c r="BH12" s="445"/>
      <c r="BI12" s="445"/>
      <c r="BJ12" s="445"/>
      <c r="BK12" s="445"/>
      <c r="BL12" s="445"/>
      <c r="BM12" s="446"/>
      <c r="BN12" s="410">
        <v>383000</v>
      </c>
      <c r="BO12" s="411"/>
      <c r="BP12" s="411"/>
      <c r="BQ12" s="411"/>
      <c r="BR12" s="411"/>
      <c r="BS12" s="411"/>
      <c r="BT12" s="411"/>
      <c r="BU12" s="412"/>
      <c r="BV12" s="410">
        <v>321515</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132</v>
      </c>
      <c r="CU12" s="451"/>
      <c r="CV12" s="451"/>
      <c r="CW12" s="451"/>
      <c r="CX12" s="451"/>
      <c r="CY12" s="451"/>
      <c r="CZ12" s="451"/>
      <c r="DA12" s="452"/>
      <c r="DB12" s="450" t="s">
        <v>140</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141</v>
      </c>
      <c r="N13" s="502"/>
      <c r="O13" s="502"/>
      <c r="P13" s="502"/>
      <c r="Q13" s="503"/>
      <c r="R13" s="494">
        <v>53204</v>
      </c>
      <c r="S13" s="495"/>
      <c r="T13" s="495"/>
      <c r="U13" s="495"/>
      <c r="V13" s="496"/>
      <c r="W13" s="426" t="s">
        <v>142</v>
      </c>
      <c r="X13" s="427"/>
      <c r="Y13" s="427"/>
      <c r="Z13" s="427"/>
      <c r="AA13" s="427"/>
      <c r="AB13" s="417"/>
      <c r="AC13" s="461">
        <v>581</v>
      </c>
      <c r="AD13" s="462"/>
      <c r="AE13" s="462"/>
      <c r="AF13" s="462"/>
      <c r="AG13" s="504"/>
      <c r="AH13" s="461">
        <v>580</v>
      </c>
      <c r="AI13" s="462"/>
      <c r="AJ13" s="462"/>
      <c r="AK13" s="462"/>
      <c r="AL13" s="463"/>
      <c r="AM13" s="439" t="s">
        <v>143</v>
      </c>
      <c r="AN13" s="440"/>
      <c r="AO13" s="440"/>
      <c r="AP13" s="440"/>
      <c r="AQ13" s="440"/>
      <c r="AR13" s="440"/>
      <c r="AS13" s="440"/>
      <c r="AT13" s="441"/>
      <c r="AU13" s="442" t="s">
        <v>144</v>
      </c>
      <c r="AV13" s="443"/>
      <c r="AW13" s="443"/>
      <c r="AX13" s="443"/>
      <c r="AY13" s="444" t="s">
        <v>145</v>
      </c>
      <c r="AZ13" s="445"/>
      <c r="BA13" s="445"/>
      <c r="BB13" s="445"/>
      <c r="BC13" s="445"/>
      <c r="BD13" s="445"/>
      <c r="BE13" s="445"/>
      <c r="BF13" s="445"/>
      <c r="BG13" s="445"/>
      <c r="BH13" s="445"/>
      <c r="BI13" s="445"/>
      <c r="BJ13" s="445"/>
      <c r="BK13" s="445"/>
      <c r="BL13" s="445"/>
      <c r="BM13" s="446"/>
      <c r="BN13" s="410">
        <v>380021</v>
      </c>
      <c r="BO13" s="411"/>
      <c r="BP13" s="411"/>
      <c r="BQ13" s="411"/>
      <c r="BR13" s="411"/>
      <c r="BS13" s="411"/>
      <c r="BT13" s="411"/>
      <c r="BU13" s="412"/>
      <c r="BV13" s="410">
        <v>-219360</v>
      </c>
      <c r="BW13" s="411"/>
      <c r="BX13" s="411"/>
      <c r="BY13" s="411"/>
      <c r="BZ13" s="411"/>
      <c r="CA13" s="411"/>
      <c r="CB13" s="411"/>
      <c r="CC13" s="412"/>
      <c r="CD13" s="413" t="s">
        <v>146</v>
      </c>
      <c r="CE13" s="414"/>
      <c r="CF13" s="414"/>
      <c r="CG13" s="414"/>
      <c r="CH13" s="414"/>
      <c r="CI13" s="414"/>
      <c r="CJ13" s="414"/>
      <c r="CK13" s="414"/>
      <c r="CL13" s="414"/>
      <c r="CM13" s="414"/>
      <c r="CN13" s="414"/>
      <c r="CO13" s="414"/>
      <c r="CP13" s="414"/>
      <c r="CQ13" s="414"/>
      <c r="CR13" s="414"/>
      <c r="CS13" s="415"/>
      <c r="CT13" s="407">
        <v>0.4</v>
      </c>
      <c r="CU13" s="408"/>
      <c r="CV13" s="408"/>
      <c r="CW13" s="408"/>
      <c r="CX13" s="408"/>
      <c r="CY13" s="408"/>
      <c r="CZ13" s="408"/>
      <c r="DA13" s="409"/>
      <c r="DB13" s="407">
        <v>0.2</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147</v>
      </c>
      <c r="M14" s="492"/>
      <c r="N14" s="492"/>
      <c r="O14" s="492"/>
      <c r="P14" s="492"/>
      <c r="Q14" s="493"/>
      <c r="R14" s="494">
        <v>55325</v>
      </c>
      <c r="S14" s="495"/>
      <c r="T14" s="495"/>
      <c r="U14" s="495"/>
      <c r="V14" s="496"/>
      <c r="W14" s="400"/>
      <c r="X14" s="401"/>
      <c r="Y14" s="401"/>
      <c r="Z14" s="401"/>
      <c r="AA14" s="401"/>
      <c r="AB14" s="390"/>
      <c r="AC14" s="497">
        <v>2.2000000000000002</v>
      </c>
      <c r="AD14" s="498"/>
      <c r="AE14" s="498"/>
      <c r="AF14" s="498"/>
      <c r="AG14" s="499"/>
      <c r="AH14" s="497">
        <v>2.2000000000000002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148</v>
      </c>
      <c r="CE14" s="506"/>
      <c r="CF14" s="506"/>
      <c r="CG14" s="506"/>
      <c r="CH14" s="506"/>
      <c r="CI14" s="506"/>
      <c r="CJ14" s="506"/>
      <c r="CK14" s="506"/>
      <c r="CL14" s="506"/>
      <c r="CM14" s="506"/>
      <c r="CN14" s="506"/>
      <c r="CO14" s="506"/>
      <c r="CP14" s="506"/>
      <c r="CQ14" s="506"/>
      <c r="CR14" s="506"/>
      <c r="CS14" s="507"/>
      <c r="CT14" s="508" t="s">
        <v>132</v>
      </c>
      <c r="CU14" s="509"/>
      <c r="CV14" s="509"/>
      <c r="CW14" s="509"/>
      <c r="CX14" s="509"/>
      <c r="CY14" s="509"/>
      <c r="CZ14" s="509"/>
      <c r="DA14" s="510"/>
      <c r="DB14" s="508" t="s">
        <v>140</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149</v>
      </c>
      <c r="N15" s="502"/>
      <c r="O15" s="502"/>
      <c r="P15" s="502"/>
      <c r="Q15" s="503"/>
      <c r="R15" s="494">
        <v>52934</v>
      </c>
      <c r="S15" s="495"/>
      <c r="T15" s="495"/>
      <c r="U15" s="495"/>
      <c r="V15" s="496"/>
      <c r="W15" s="426" t="s">
        <v>150</v>
      </c>
      <c r="X15" s="427"/>
      <c r="Y15" s="427"/>
      <c r="Z15" s="427"/>
      <c r="AA15" s="427"/>
      <c r="AB15" s="417"/>
      <c r="AC15" s="461">
        <v>7994</v>
      </c>
      <c r="AD15" s="462"/>
      <c r="AE15" s="462"/>
      <c r="AF15" s="462"/>
      <c r="AG15" s="504"/>
      <c r="AH15" s="461">
        <v>7992</v>
      </c>
      <c r="AI15" s="462"/>
      <c r="AJ15" s="462"/>
      <c r="AK15" s="462"/>
      <c r="AL15" s="463"/>
      <c r="AM15" s="439"/>
      <c r="AN15" s="440"/>
      <c r="AO15" s="440"/>
      <c r="AP15" s="440"/>
      <c r="AQ15" s="440"/>
      <c r="AR15" s="440"/>
      <c r="AS15" s="440"/>
      <c r="AT15" s="441"/>
      <c r="AU15" s="442"/>
      <c r="AV15" s="443"/>
      <c r="AW15" s="443"/>
      <c r="AX15" s="443"/>
      <c r="AY15" s="370" t="s">
        <v>151</v>
      </c>
      <c r="AZ15" s="371"/>
      <c r="BA15" s="371"/>
      <c r="BB15" s="371"/>
      <c r="BC15" s="371"/>
      <c r="BD15" s="371"/>
      <c r="BE15" s="371"/>
      <c r="BF15" s="371"/>
      <c r="BG15" s="371"/>
      <c r="BH15" s="371"/>
      <c r="BI15" s="371"/>
      <c r="BJ15" s="371"/>
      <c r="BK15" s="371"/>
      <c r="BL15" s="371"/>
      <c r="BM15" s="372"/>
      <c r="BN15" s="373">
        <v>6758454</v>
      </c>
      <c r="BO15" s="374"/>
      <c r="BP15" s="374"/>
      <c r="BQ15" s="374"/>
      <c r="BR15" s="374"/>
      <c r="BS15" s="374"/>
      <c r="BT15" s="374"/>
      <c r="BU15" s="375"/>
      <c r="BV15" s="373">
        <v>6880092</v>
      </c>
      <c r="BW15" s="374"/>
      <c r="BX15" s="374"/>
      <c r="BY15" s="374"/>
      <c r="BZ15" s="374"/>
      <c r="CA15" s="374"/>
      <c r="CB15" s="374"/>
      <c r="CC15" s="375"/>
      <c r="CD15" s="511" t="s">
        <v>152</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153</v>
      </c>
      <c r="M16" s="514"/>
      <c r="N16" s="514"/>
      <c r="O16" s="514"/>
      <c r="P16" s="514"/>
      <c r="Q16" s="515"/>
      <c r="R16" s="516" t="s">
        <v>154</v>
      </c>
      <c r="S16" s="517"/>
      <c r="T16" s="517"/>
      <c r="U16" s="517"/>
      <c r="V16" s="518"/>
      <c r="W16" s="400"/>
      <c r="X16" s="401"/>
      <c r="Y16" s="401"/>
      <c r="Z16" s="401"/>
      <c r="AA16" s="401"/>
      <c r="AB16" s="390"/>
      <c r="AC16" s="497">
        <v>30</v>
      </c>
      <c r="AD16" s="498"/>
      <c r="AE16" s="498"/>
      <c r="AF16" s="498"/>
      <c r="AG16" s="499"/>
      <c r="AH16" s="497">
        <v>31</v>
      </c>
      <c r="AI16" s="498"/>
      <c r="AJ16" s="498"/>
      <c r="AK16" s="498"/>
      <c r="AL16" s="500"/>
      <c r="AM16" s="439"/>
      <c r="AN16" s="440"/>
      <c r="AO16" s="440"/>
      <c r="AP16" s="440"/>
      <c r="AQ16" s="440"/>
      <c r="AR16" s="440"/>
      <c r="AS16" s="440"/>
      <c r="AT16" s="441"/>
      <c r="AU16" s="442"/>
      <c r="AV16" s="443"/>
      <c r="AW16" s="443"/>
      <c r="AX16" s="443"/>
      <c r="AY16" s="444" t="s">
        <v>155</v>
      </c>
      <c r="AZ16" s="445"/>
      <c r="BA16" s="445"/>
      <c r="BB16" s="445"/>
      <c r="BC16" s="445"/>
      <c r="BD16" s="445"/>
      <c r="BE16" s="445"/>
      <c r="BF16" s="445"/>
      <c r="BG16" s="445"/>
      <c r="BH16" s="445"/>
      <c r="BI16" s="445"/>
      <c r="BJ16" s="445"/>
      <c r="BK16" s="445"/>
      <c r="BL16" s="445"/>
      <c r="BM16" s="446"/>
      <c r="BN16" s="410">
        <v>9408515</v>
      </c>
      <c r="BO16" s="411"/>
      <c r="BP16" s="411"/>
      <c r="BQ16" s="411"/>
      <c r="BR16" s="411"/>
      <c r="BS16" s="411"/>
      <c r="BT16" s="411"/>
      <c r="BU16" s="412"/>
      <c r="BV16" s="410">
        <v>8875287</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156</v>
      </c>
      <c r="N17" s="522"/>
      <c r="O17" s="522"/>
      <c r="P17" s="522"/>
      <c r="Q17" s="523"/>
      <c r="R17" s="516" t="s">
        <v>157</v>
      </c>
      <c r="S17" s="517"/>
      <c r="T17" s="517"/>
      <c r="U17" s="517"/>
      <c r="V17" s="518"/>
      <c r="W17" s="426" t="s">
        <v>158</v>
      </c>
      <c r="X17" s="427"/>
      <c r="Y17" s="427"/>
      <c r="Z17" s="427"/>
      <c r="AA17" s="427"/>
      <c r="AB17" s="417"/>
      <c r="AC17" s="461">
        <v>18033</v>
      </c>
      <c r="AD17" s="462"/>
      <c r="AE17" s="462"/>
      <c r="AF17" s="462"/>
      <c r="AG17" s="504"/>
      <c r="AH17" s="461">
        <v>17224</v>
      </c>
      <c r="AI17" s="462"/>
      <c r="AJ17" s="462"/>
      <c r="AK17" s="462"/>
      <c r="AL17" s="463"/>
      <c r="AM17" s="439"/>
      <c r="AN17" s="440"/>
      <c r="AO17" s="440"/>
      <c r="AP17" s="440"/>
      <c r="AQ17" s="440"/>
      <c r="AR17" s="440"/>
      <c r="AS17" s="440"/>
      <c r="AT17" s="441"/>
      <c r="AU17" s="442"/>
      <c r="AV17" s="443"/>
      <c r="AW17" s="443"/>
      <c r="AX17" s="443"/>
      <c r="AY17" s="444" t="s">
        <v>159</v>
      </c>
      <c r="AZ17" s="445"/>
      <c r="BA17" s="445"/>
      <c r="BB17" s="445"/>
      <c r="BC17" s="445"/>
      <c r="BD17" s="445"/>
      <c r="BE17" s="445"/>
      <c r="BF17" s="445"/>
      <c r="BG17" s="445"/>
      <c r="BH17" s="445"/>
      <c r="BI17" s="445"/>
      <c r="BJ17" s="445"/>
      <c r="BK17" s="445"/>
      <c r="BL17" s="445"/>
      <c r="BM17" s="446"/>
      <c r="BN17" s="410">
        <v>8537978</v>
      </c>
      <c r="BO17" s="411"/>
      <c r="BP17" s="411"/>
      <c r="BQ17" s="411"/>
      <c r="BR17" s="411"/>
      <c r="BS17" s="411"/>
      <c r="BT17" s="411"/>
      <c r="BU17" s="412"/>
      <c r="BV17" s="410">
        <v>8719891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160</v>
      </c>
      <c r="C18" s="453"/>
      <c r="D18" s="453"/>
      <c r="E18" s="533"/>
      <c r="F18" s="533"/>
      <c r="G18" s="533"/>
      <c r="H18" s="533"/>
      <c r="I18" s="533"/>
      <c r="J18" s="533"/>
      <c r="K18" s="533"/>
      <c r="L18" s="534">
        <v>28.19</v>
      </c>
      <c r="M18" s="534"/>
      <c r="N18" s="534"/>
      <c r="O18" s="534"/>
      <c r="P18" s="534"/>
      <c r="Q18" s="534"/>
      <c r="R18" s="535"/>
      <c r="S18" s="535"/>
      <c r="T18" s="535"/>
      <c r="U18" s="535"/>
      <c r="V18" s="536"/>
      <c r="W18" s="428"/>
      <c r="X18" s="429"/>
      <c r="Y18" s="429"/>
      <c r="Z18" s="429"/>
      <c r="AA18" s="429"/>
      <c r="AB18" s="420"/>
      <c r="AC18" s="537">
        <v>67.8</v>
      </c>
      <c r="AD18" s="538"/>
      <c r="AE18" s="538"/>
      <c r="AF18" s="538"/>
      <c r="AG18" s="539"/>
      <c r="AH18" s="537">
        <v>66.8</v>
      </c>
      <c r="AI18" s="538"/>
      <c r="AJ18" s="538"/>
      <c r="AK18" s="538"/>
      <c r="AL18" s="540"/>
      <c r="AM18" s="439"/>
      <c r="AN18" s="440"/>
      <c r="AO18" s="440"/>
      <c r="AP18" s="440"/>
      <c r="AQ18" s="440"/>
      <c r="AR18" s="440"/>
      <c r="AS18" s="440"/>
      <c r="AT18" s="441"/>
      <c r="AU18" s="442"/>
      <c r="AV18" s="443"/>
      <c r="AW18" s="443"/>
      <c r="AX18" s="443"/>
      <c r="AY18" s="444" t="s">
        <v>161</v>
      </c>
      <c r="AZ18" s="445"/>
      <c r="BA18" s="445"/>
      <c r="BB18" s="445"/>
      <c r="BC18" s="445"/>
      <c r="BD18" s="445"/>
      <c r="BE18" s="445"/>
      <c r="BF18" s="445"/>
      <c r="BG18" s="445"/>
      <c r="BH18" s="445"/>
      <c r="BI18" s="445"/>
      <c r="BJ18" s="445"/>
      <c r="BK18" s="445"/>
      <c r="BL18" s="445"/>
      <c r="BM18" s="446"/>
      <c r="BN18" s="410">
        <v>9747963</v>
      </c>
      <c r="BO18" s="411"/>
      <c r="BP18" s="411"/>
      <c r="BQ18" s="411"/>
      <c r="BR18" s="411"/>
      <c r="BS18" s="411"/>
      <c r="BT18" s="411"/>
      <c r="BU18" s="412"/>
      <c r="BV18" s="410">
        <v>9515111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162</v>
      </c>
      <c r="C19" s="453"/>
      <c r="D19" s="453"/>
      <c r="E19" s="533"/>
      <c r="F19" s="533"/>
      <c r="G19" s="533"/>
      <c r="H19" s="533"/>
      <c r="I19" s="533"/>
      <c r="J19" s="533"/>
      <c r="K19" s="533"/>
      <c r="L19" s="541">
        <v>2000</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163</v>
      </c>
      <c r="AZ19" s="445"/>
      <c r="BA19" s="445"/>
      <c r="BB19" s="445"/>
      <c r="BC19" s="445"/>
      <c r="BD19" s="445"/>
      <c r="BE19" s="445"/>
      <c r="BF19" s="445"/>
      <c r="BG19" s="445"/>
      <c r="BH19" s="445"/>
      <c r="BI19" s="445"/>
      <c r="BJ19" s="445"/>
      <c r="BK19" s="445"/>
      <c r="BL19" s="445"/>
      <c r="BM19" s="446"/>
      <c r="BN19" s="410">
        <v>15263999</v>
      </c>
      <c r="BO19" s="411"/>
      <c r="BP19" s="411"/>
      <c r="BQ19" s="411"/>
      <c r="BR19" s="411"/>
      <c r="BS19" s="411"/>
      <c r="BT19" s="411"/>
      <c r="BU19" s="412"/>
      <c r="BV19" s="410">
        <v>13435618</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164</v>
      </c>
      <c r="C20" s="453"/>
      <c r="D20" s="453"/>
      <c r="E20" s="533"/>
      <c r="F20" s="533"/>
      <c r="G20" s="533"/>
      <c r="H20" s="533"/>
      <c r="I20" s="533"/>
      <c r="J20" s="533"/>
      <c r="K20" s="533"/>
      <c r="L20" s="541">
        <v>22502</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609</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12059595</v>
      </c>
      <c r="BO22" s="374"/>
      <c r="BP22" s="374"/>
      <c r="BQ22" s="374"/>
      <c r="BR22" s="374"/>
      <c r="BS22" s="374"/>
      <c r="BT22" s="374"/>
      <c r="BU22" s="375"/>
      <c r="BV22" s="373">
        <v>11772339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3018386</v>
      </c>
      <c r="BO23" s="411"/>
      <c r="BP23" s="411"/>
      <c r="BQ23" s="411"/>
      <c r="BR23" s="411"/>
      <c r="BS23" s="411"/>
      <c r="BT23" s="411"/>
      <c r="BU23" s="412"/>
      <c r="BV23" s="410">
        <v>1779787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173</v>
      </c>
      <c r="F24" s="440"/>
      <c r="G24" s="440"/>
      <c r="H24" s="440"/>
      <c r="I24" s="440"/>
      <c r="J24" s="440"/>
      <c r="K24" s="441"/>
      <c r="L24" s="461">
        <v>1</v>
      </c>
      <c r="M24" s="462"/>
      <c r="N24" s="462"/>
      <c r="O24" s="462"/>
      <c r="P24" s="504"/>
      <c r="Q24" s="461">
        <v>8600</v>
      </c>
      <c r="R24" s="462"/>
      <c r="S24" s="462"/>
      <c r="T24" s="462"/>
      <c r="U24" s="462"/>
      <c r="V24" s="504"/>
      <c r="W24" s="556"/>
      <c r="X24" s="557"/>
      <c r="Y24" s="558"/>
      <c r="Z24" s="460" t="s">
        <v>174</v>
      </c>
      <c r="AA24" s="440"/>
      <c r="AB24" s="440"/>
      <c r="AC24" s="440"/>
      <c r="AD24" s="440"/>
      <c r="AE24" s="440"/>
      <c r="AF24" s="440"/>
      <c r="AG24" s="441"/>
      <c r="AH24" s="461">
        <v>311</v>
      </c>
      <c r="AI24" s="462"/>
      <c r="AJ24" s="462"/>
      <c r="AK24" s="462"/>
      <c r="AL24" s="504"/>
      <c r="AM24" s="461">
        <v>910608</v>
      </c>
      <c r="AN24" s="462"/>
      <c r="AO24" s="462"/>
      <c r="AP24" s="462"/>
      <c r="AQ24" s="462"/>
      <c r="AR24" s="504"/>
      <c r="AS24" s="461">
        <v>2928</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3689543</v>
      </c>
      <c r="BO24" s="411"/>
      <c r="BP24" s="411"/>
      <c r="BQ24" s="411"/>
      <c r="BR24" s="411"/>
      <c r="BS24" s="411"/>
      <c r="BT24" s="411"/>
      <c r="BU24" s="412"/>
      <c r="BV24" s="410">
        <v>3624588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176</v>
      </c>
      <c r="F25" s="440"/>
      <c r="G25" s="440"/>
      <c r="H25" s="440"/>
      <c r="I25" s="440"/>
      <c r="J25" s="440"/>
      <c r="K25" s="441"/>
      <c r="L25" s="461">
        <v>1</v>
      </c>
      <c r="M25" s="462"/>
      <c r="N25" s="462"/>
      <c r="O25" s="462"/>
      <c r="P25" s="504"/>
      <c r="Q25" s="461">
        <v>7200</v>
      </c>
      <c r="R25" s="462"/>
      <c r="S25" s="462"/>
      <c r="T25" s="462"/>
      <c r="U25" s="462"/>
      <c r="V25" s="504"/>
      <c r="W25" s="556"/>
      <c r="X25" s="557"/>
      <c r="Y25" s="558"/>
      <c r="Z25" s="460" t="s">
        <v>177</v>
      </c>
      <c r="AA25" s="440"/>
      <c r="AB25" s="440"/>
      <c r="AC25" s="440"/>
      <c r="AD25" s="440"/>
      <c r="AE25" s="440"/>
      <c r="AF25" s="440"/>
      <c r="AG25" s="441"/>
      <c r="AH25" s="461" t="s">
        <v>132</v>
      </c>
      <c r="AI25" s="462"/>
      <c r="AJ25" s="462"/>
      <c r="AK25" s="462"/>
      <c r="AL25" s="504"/>
      <c r="AM25" s="461" t="s">
        <v>132</v>
      </c>
      <c r="AN25" s="462"/>
      <c r="AO25" s="462"/>
      <c r="AP25" s="462"/>
      <c r="AQ25" s="462"/>
      <c r="AR25" s="504"/>
      <c r="AS25" s="461" t="s">
        <v>131</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569072</v>
      </c>
      <c r="BO25" s="374"/>
      <c r="BP25" s="374"/>
      <c r="BQ25" s="374"/>
      <c r="BR25" s="374"/>
      <c r="BS25" s="374"/>
      <c r="BT25" s="374"/>
      <c r="BU25" s="375"/>
      <c r="BV25" s="373">
        <v>724197</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6500</v>
      </c>
      <c r="R26" s="462"/>
      <c r="S26" s="462"/>
      <c r="T26" s="462"/>
      <c r="U26" s="462"/>
      <c r="V26" s="504"/>
      <c r="W26" s="556"/>
      <c r="X26" s="557"/>
      <c r="Y26" s="558"/>
      <c r="Z26" s="460" t="s">
        <v>180</v>
      </c>
      <c r="AA26" s="562"/>
      <c r="AB26" s="562"/>
      <c r="AC26" s="562"/>
      <c r="AD26" s="562"/>
      <c r="AE26" s="562"/>
      <c r="AF26" s="562"/>
      <c r="AG26" s="563"/>
      <c r="AH26" s="461">
        <v>12</v>
      </c>
      <c r="AI26" s="462"/>
      <c r="AJ26" s="462"/>
      <c r="AK26" s="462"/>
      <c r="AL26" s="504"/>
      <c r="AM26" s="461">
        <v>27636</v>
      </c>
      <c r="AN26" s="462"/>
      <c r="AO26" s="462"/>
      <c r="AP26" s="462"/>
      <c r="AQ26" s="462"/>
      <c r="AR26" s="504"/>
      <c r="AS26" s="461">
        <v>2303</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182</v>
      </c>
      <c r="BO26" s="411"/>
      <c r="BP26" s="411"/>
      <c r="BQ26" s="411"/>
      <c r="BR26" s="411"/>
      <c r="BS26" s="411"/>
      <c r="BT26" s="411"/>
      <c r="BU26" s="412"/>
      <c r="BV26" s="410" t="s">
        <v>182</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183</v>
      </c>
      <c r="F27" s="440"/>
      <c r="G27" s="440"/>
      <c r="H27" s="440"/>
      <c r="I27" s="440"/>
      <c r="J27" s="440"/>
      <c r="K27" s="441"/>
      <c r="L27" s="461">
        <v>1</v>
      </c>
      <c r="M27" s="462"/>
      <c r="N27" s="462"/>
      <c r="O27" s="462"/>
      <c r="P27" s="504"/>
      <c r="Q27" s="461">
        <v>3850</v>
      </c>
      <c r="R27" s="462"/>
      <c r="S27" s="462"/>
      <c r="T27" s="462"/>
      <c r="U27" s="462"/>
      <c r="V27" s="504"/>
      <c r="W27" s="556"/>
      <c r="X27" s="557"/>
      <c r="Y27" s="558"/>
      <c r="Z27" s="460" t="s">
        <v>184</v>
      </c>
      <c r="AA27" s="440"/>
      <c r="AB27" s="440"/>
      <c r="AC27" s="440"/>
      <c r="AD27" s="440"/>
      <c r="AE27" s="440"/>
      <c r="AF27" s="440"/>
      <c r="AG27" s="441"/>
      <c r="AH27" s="461">
        <v>12</v>
      </c>
      <c r="AI27" s="462"/>
      <c r="AJ27" s="462"/>
      <c r="AK27" s="462"/>
      <c r="AL27" s="504"/>
      <c r="AM27" s="461">
        <v>31488</v>
      </c>
      <c r="AN27" s="462"/>
      <c r="AO27" s="462"/>
      <c r="AP27" s="462"/>
      <c r="AQ27" s="462"/>
      <c r="AR27" s="504"/>
      <c r="AS27" s="461">
        <v>2624</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v>189447</v>
      </c>
      <c r="BO27" s="530"/>
      <c r="BP27" s="530"/>
      <c r="BQ27" s="530"/>
      <c r="BR27" s="530"/>
      <c r="BS27" s="530"/>
      <c r="BT27" s="530"/>
      <c r="BU27" s="531"/>
      <c r="BV27" s="529">
        <v>189445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3300</v>
      </c>
      <c r="R28" s="462"/>
      <c r="S28" s="462"/>
      <c r="T28" s="462"/>
      <c r="U28" s="462"/>
      <c r="V28" s="504"/>
      <c r="W28" s="556"/>
      <c r="X28" s="557"/>
      <c r="Y28" s="558"/>
      <c r="Z28" s="460" t="s">
        <v>187</v>
      </c>
      <c r="AA28" s="440"/>
      <c r="AB28" s="440"/>
      <c r="AC28" s="440"/>
      <c r="AD28" s="440"/>
      <c r="AE28" s="440"/>
      <c r="AF28" s="440"/>
      <c r="AG28" s="441"/>
      <c r="AH28" s="461" t="s">
        <v>132</v>
      </c>
      <c r="AI28" s="462"/>
      <c r="AJ28" s="462"/>
      <c r="AK28" s="462"/>
      <c r="AL28" s="504"/>
      <c r="AM28" s="461" t="s">
        <v>182</v>
      </c>
      <c r="AN28" s="462"/>
      <c r="AO28" s="462"/>
      <c r="AP28" s="462"/>
      <c r="AQ28" s="462"/>
      <c r="AR28" s="504"/>
      <c r="AS28" s="461" t="s">
        <v>132</v>
      </c>
      <c r="AT28" s="462"/>
      <c r="AU28" s="462"/>
      <c r="AV28" s="462"/>
      <c r="AW28" s="462"/>
      <c r="AX28" s="463"/>
      <c r="AY28" s="564" t="s">
        <v>188</v>
      </c>
      <c r="AZ28" s="565"/>
      <c r="BA28" s="565"/>
      <c r="BB28" s="566"/>
      <c r="BC28" s="370" t="s">
        <v>49</v>
      </c>
      <c r="BD28" s="371"/>
      <c r="BE28" s="371"/>
      <c r="BF28" s="371"/>
      <c r="BG28" s="371"/>
      <c r="BH28" s="371"/>
      <c r="BI28" s="371"/>
      <c r="BJ28" s="371"/>
      <c r="BK28" s="371"/>
      <c r="BL28" s="371"/>
      <c r="BM28" s="372"/>
      <c r="BN28" s="373">
        <v>2373009</v>
      </c>
      <c r="BO28" s="374"/>
      <c r="BP28" s="374"/>
      <c r="BQ28" s="374"/>
      <c r="BR28" s="374"/>
      <c r="BS28" s="374"/>
      <c r="BT28" s="374"/>
      <c r="BU28" s="375"/>
      <c r="BV28" s="373">
        <v>2379991</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16</v>
      </c>
      <c r="M29" s="462"/>
      <c r="N29" s="462"/>
      <c r="O29" s="462"/>
      <c r="P29" s="504"/>
      <c r="Q29" s="461">
        <v>3080</v>
      </c>
      <c r="R29" s="462"/>
      <c r="S29" s="462"/>
      <c r="T29" s="462"/>
      <c r="U29" s="462"/>
      <c r="V29" s="504"/>
      <c r="W29" s="559"/>
      <c r="X29" s="560"/>
      <c r="Y29" s="561"/>
      <c r="Z29" s="460" t="s">
        <v>190</v>
      </c>
      <c r="AA29" s="440"/>
      <c r="AB29" s="440"/>
      <c r="AC29" s="440"/>
      <c r="AD29" s="440"/>
      <c r="AE29" s="440"/>
      <c r="AF29" s="440"/>
      <c r="AG29" s="441"/>
      <c r="AH29" s="461">
        <v>323</v>
      </c>
      <c r="AI29" s="462"/>
      <c r="AJ29" s="462"/>
      <c r="AK29" s="462"/>
      <c r="AL29" s="504"/>
      <c r="AM29" s="461">
        <v>942096</v>
      </c>
      <c r="AN29" s="462"/>
      <c r="AO29" s="462"/>
      <c r="AP29" s="462"/>
      <c r="AQ29" s="462"/>
      <c r="AR29" s="504"/>
      <c r="AS29" s="461">
        <v>2917</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1500714</v>
      </c>
      <c r="BO29" s="411"/>
      <c r="BP29" s="411"/>
      <c r="BQ29" s="411"/>
      <c r="BR29" s="411"/>
      <c r="BS29" s="411"/>
      <c r="BT29" s="411"/>
      <c r="BU29" s="412"/>
      <c r="BV29" s="410">
        <v>1208088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95.6</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51</v>
      </c>
      <c r="BD30" s="527"/>
      <c r="BE30" s="527"/>
      <c r="BF30" s="527"/>
      <c r="BG30" s="527"/>
      <c r="BH30" s="527"/>
      <c r="BI30" s="527"/>
      <c r="BJ30" s="527"/>
      <c r="BK30" s="527"/>
      <c r="BL30" s="527"/>
      <c r="BM30" s="528"/>
      <c r="BN30" s="529">
        <v>8192230</v>
      </c>
      <c r="BO30" s="530"/>
      <c r="BP30" s="530"/>
      <c r="BQ30" s="530"/>
      <c r="BR30" s="530"/>
      <c r="BS30" s="530"/>
      <c r="BT30" s="530"/>
      <c r="BU30" s="531"/>
      <c r="BV30" s="529">
        <v>7149407</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200</v>
      </c>
      <c r="X33" s="399"/>
      <c r="Y33" s="399"/>
      <c r="Z33" s="399"/>
      <c r="AA33" s="399"/>
      <c r="AB33" s="399"/>
      <c r="AC33" s="399"/>
      <c r="AD33" s="399"/>
      <c r="AE33" s="399"/>
      <c r="AF33" s="399"/>
      <c r="AG33" s="399"/>
      <c r="AH33" s="399"/>
      <c r="AI33" s="399"/>
      <c r="AJ33" s="399"/>
      <c r="AK33" s="399"/>
      <c r="AL33" s="203"/>
      <c r="AM33" s="434" t="s">
        <v>199</v>
      </c>
      <c r="AN33" s="434"/>
      <c r="AO33" s="399" t="s">
        <v>202</v>
      </c>
      <c r="AP33" s="399"/>
      <c r="AQ33" s="399"/>
      <c r="AR33" s="399"/>
      <c r="AS33" s="399"/>
      <c r="AT33" s="399"/>
      <c r="AU33" s="399"/>
      <c r="AV33" s="399"/>
      <c r="AW33" s="399"/>
      <c r="AX33" s="399"/>
      <c r="AY33" s="399"/>
      <c r="AZ33" s="399"/>
      <c r="BA33" s="399"/>
      <c r="BB33" s="399"/>
      <c r="BC33" s="399"/>
      <c r="BD33" s="204"/>
      <c r="BE33" s="399" t="s">
        <v>203</v>
      </c>
      <c r="BF33" s="399"/>
      <c r="BG33" s="399" t="s">
        <v>204</v>
      </c>
      <c r="BH33" s="399"/>
      <c r="BI33" s="399"/>
      <c r="BJ33" s="399"/>
      <c r="BK33" s="399"/>
      <c r="BL33" s="399"/>
      <c r="BM33" s="399"/>
      <c r="BN33" s="399"/>
      <c r="BO33" s="399"/>
      <c r="BP33" s="399"/>
      <c r="BQ33" s="399"/>
      <c r="BR33" s="399"/>
      <c r="BS33" s="399"/>
      <c r="BT33" s="399"/>
      <c r="BU33" s="399"/>
      <c r="BV33" s="204"/>
      <c r="BW33" s="434" t="s">
        <v>203</v>
      </c>
      <c r="BX33" s="434"/>
      <c r="BY33" s="399" t="s">
        <v>205</v>
      </c>
      <c r="BZ33" s="399"/>
      <c r="CA33" s="399"/>
      <c r="CB33" s="399"/>
      <c r="CC33" s="399"/>
      <c r="CD33" s="399"/>
      <c r="CE33" s="399"/>
      <c r="CF33" s="399"/>
      <c r="CG33" s="399"/>
      <c r="CH33" s="399"/>
      <c r="CI33" s="399"/>
      <c r="CJ33" s="399"/>
      <c r="CK33" s="399"/>
      <c r="CL33" s="399"/>
      <c r="CM33" s="399"/>
      <c r="CN33" s="203"/>
      <c r="CO33" s="434" t="s">
        <v>199</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岐阜県市町村会館組合</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瑞穂市土地開発公社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後期高齢者医療事業特別会計</v>
      </c>
      <c r="X35" s="601"/>
      <c r="Y35" s="601"/>
      <c r="Z35" s="601"/>
      <c r="AA35" s="601"/>
      <c r="AB35" s="601"/>
      <c r="AC35" s="601"/>
      <c r="AD35" s="601"/>
      <c r="AE35" s="601"/>
      <c r="AF35" s="601"/>
      <c r="AG35" s="601"/>
      <c r="AH35" s="601"/>
      <c r="AI35" s="601"/>
      <c r="AJ35" s="601"/>
      <c r="AK35" s="601"/>
      <c r="AL35" s="178"/>
      <c r="AM35" s="600">
        <f t="shared" ref="AM35:AM43" si="0">IF(AO35="","",AM34+1)</f>
        <v>5</v>
      </c>
      <c r="AN35" s="600"/>
      <c r="AO35" s="601" t="str">
        <f>IF('各会計、関係団体の財政状況及び健全化判断比率'!B31="","",'各会計、関係団体の財政状況及び健全化判断比率'!B31)</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岐阜県市町村職員退職手当組合</v>
      </c>
      <c r="BZ35" s="601"/>
      <c r="CA35" s="601"/>
      <c r="CB35" s="601"/>
      <c r="CC35" s="601"/>
      <c r="CD35" s="601"/>
      <c r="CE35" s="601"/>
      <c r="CF35" s="601"/>
      <c r="CG35" s="601"/>
      <c r="CH35" s="601"/>
      <c r="CI35" s="601"/>
      <c r="CJ35" s="601"/>
      <c r="CK35" s="601"/>
      <c r="CL35" s="601"/>
      <c r="CM35" s="601"/>
      <c r="CN35" s="178"/>
      <c r="CO35" s="600">
        <f t="shared" ref="CO35:CO43" si="3">IF(CQ35="","",CO34+1)</f>
        <v>17</v>
      </c>
      <c r="CP35" s="600"/>
      <c r="CQ35" s="601" t="str">
        <f>IF('各会計、関係団体の財政状況及び健全化判断比率'!BS8="","",'各会計、関係団体の財政状況及び健全化判断比率'!BS8)</f>
        <v>（一財）瑞穂市ふれあい公共公社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西濃環境整備組合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岐阜地域児童発達支援センター組合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もとす広域連合（普通会計分）</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12</v>
      </c>
      <c r="BX39" s="600"/>
      <c r="BY39" s="601" t="str">
        <f>IF('各会計、関係団体の財政状況及び健全化判断比率'!B73="","",'各会計、関係団体の財政状況及び健全化判断比率'!B73)</f>
        <v>もとす広域連合（介護保険事業会計分）</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13</v>
      </c>
      <c r="BX40" s="600"/>
      <c r="BY40" s="601" t="str">
        <f>IF('各会計、関係団体の財政状況及び健全化判断比率'!B74="","",'各会計、関係団体の財政状況及び健全化判断比率'!B74)</f>
        <v>もとす広域連合（老人福祉施設特別会計分）</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14</v>
      </c>
      <c r="BX41" s="600"/>
      <c r="BY41" s="601" t="str">
        <f>IF('各会計、関係団体の財政状況及び健全化判断比率'!B75="","",'各会計、関係団体の財政状況及び健全化判断比率'!B75)</f>
        <v>後期高齢者医療連合（一般会計分）</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15</v>
      </c>
      <c r="BX42" s="600"/>
      <c r="BY42" s="601" t="str">
        <f>IF('各会計、関係団体の財政状況及び健全化判断比率'!B76="","",'各会計、関係団体の財政状況及び健全化判断比率'!B76)</f>
        <v>後期高齢者医療連合（特別会計分）</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610</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0" t="s">
        <v>572</v>
      </c>
      <c r="D34" s="1180"/>
      <c r="E34" s="1181"/>
      <c r="F34" s="32">
        <v>11.29</v>
      </c>
      <c r="G34" s="33">
        <v>10.86</v>
      </c>
      <c r="H34" s="33">
        <v>10.47</v>
      </c>
      <c r="I34" s="33">
        <v>9.76</v>
      </c>
      <c r="J34" s="34">
        <v>8.58</v>
      </c>
      <c r="K34" s="22"/>
      <c r="L34" s="22"/>
      <c r="M34" s="22"/>
      <c r="N34" s="22"/>
      <c r="O34" s="22"/>
      <c r="P34" s="22"/>
    </row>
    <row r="35" spans="1:16" ht="39" customHeight="1" x14ac:dyDescent="0.15">
      <c r="A35" s="22"/>
      <c r="B35" s="35"/>
      <c r="C35" s="1174" t="s">
        <v>573</v>
      </c>
      <c r="D35" s="1175"/>
      <c r="E35" s="1176"/>
      <c r="F35" s="36">
        <v>6.19</v>
      </c>
      <c r="G35" s="37">
        <v>7.03</v>
      </c>
      <c r="H35" s="37">
        <v>6.03</v>
      </c>
      <c r="I35" s="37">
        <v>6.57</v>
      </c>
      <c r="J35" s="38">
        <v>7.9</v>
      </c>
      <c r="K35" s="22"/>
      <c r="L35" s="22"/>
      <c r="M35" s="22"/>
      <c r="N35" s="22"/>
      <c r="O35" s="22"/>
      <c r="P35" s="22"/>
    </row>
    <row r="36" spans="1:16" ht="39" customHeight="1" x14ac:dyDescent="0.15">
      <c r="A36" s="22"/>
      <c r="B36" s="35"/>
      <c r="C36" s="1174" t="s">
        <v>574</v>
      </c>
      <c r="D36" s="1175"/>
      <c r="E36" s="1176"/>
      <c r="F36" s="36">
        <v>4.7300000000000004</v>
      </c>
      <c r="G36" s="37">
        <v>2.37</v>
      </c>
      <c r="H36" s="37">
        <v>0.77</v>
      </c>
      <c r="I36" s="37">
        <v>0.92</v>
      </c>
      <c r="J36" s="38">
        <v>0.72</v>
      </c>
      <c r="K36" s="22"/>
      <c r="L36" s="22"/>
      <c r="M36" s="22"/>
      <c r="N36" s="22"/>
      <c r="O36" s="22"/>
      <c r="P36" s="22"/>
    </row>
    <row r="37" spans="1:16" ht="39" customHeight="1" x14ac:dyDescent="0.15">
      <c r="A37" s="22"/>
      <c r="B37" s="35"/>
      <c r="C37" s="1174" t="s">
        <v>575</v>
      </c>
      <c r="D37" s="1175"/>
      <c r="E37" s="1176"/>
      <c r="F37" s="36" t="s">
        <v>525</v>
      </c>
      <c r="G37" s="37" t="s">
        <v>525</v>
      </c>
      <c r="H37" s="37">
        <v>0.15</v>
      </c>
      <c r="I37" s="37">
        <v>0.23</v>
      </c>
      <c r="J37" s="38">
        <v>0.3</v>
      </c>
      <c r="K37" s="22"/>
      <c r="L37" s="22"/>
      <c r="M37" s="22"/>
      <c r="N37" s="22"/>
      <c r="O37" s="22"/>
      <c r="P37" s="22"/>
    </row>
    <row r="38" spans="1:16" ht="39" customHeight="1" x14ac:dyDescent="0.15">
      <c r="A38" s="22"/>
      <c r="B38" s="35"/>
      <c r="C38" s="1174" t="s">
        <v>576</v>
      </c>
      <c r="D38" s="1175"/>
      <c r="E38" s="1176"/>
      <c r="F38" s="36">
        <v>0.04</v>
      </c>
      <c r="G38" s="37">
        <v>7.0000000000000007E-2</v>
      </c>
      <c r="H38" s="37">
        <v>0.08</v>
      </c>
      <c r="I38" s="37">
        <v>0.15</v>
      </c>
      <c r="J38" s="38">
        <v>0.13</v>
      </c>
      <c r="K38" s="22"/>
      <c r="L38" s="22"/>
      <c r="M38" s="22"/>
      <c r="N38" s="22"/>
      <c r="O38" s="22"/>
      <c r="P38" s="22"/>
    </row>
    <row r="39" spans="1:16" ht="39" customHeight="1" x14ac:dyDescent="0.15">
      <c r="A39" s="22"/>
      <c r="B39" s="35"/>
      <c r="C39" s="1174" t="s">
        <v>577</v>
      </c>
      <c r="D39" s="1175"/>
      <c r="E39" s="1176"/>
      <c r="F39" s="36">
        <v>0.01</v>
      </c>
      <c r="G39" s="37">
        <v>0.01</v>
      </c>
      <c r="H39" s="37">
        <v>0.01</v>
      </c>
      <c r="I39" s="37">
        <v>0.01</v>
      </c>
      <c r="J39" s="38">
        <v>0.01</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578</v>
      </c>
      <c r="D42" s="1175"/>
      <c r="E42" s="1176"/>
      <c r="F42" s="36" t="s">
        <v>525</v>
      </c>
      <c r="G42" s="37" t="s">
        <v>525</v>
      </c>
      <c r="H42" s="37" t="s">
        <v>579</v>
      </c>
      <c r="I42" s="37" t="s">
        <v>525</v>
      </c>
      <c r="J42" s="38" t="s">
        <v>525</v>
      </c>
      <c r="K42" s="22"/>
      <c r="L42" s="22"/>
      <c r="M42" s="22"/>
      <c r="N42" s="22"/>
      <c r="O42" s="22"/>
      <c r="P42" s="22"/>
    </row>
    <row r="43" spans="1:16" ht="39" customHeight="1" thickBot="1" x14ac:dyDescent="0.2">
      <c r="A43" s="22"/>
      <c r="B43" s="40"/>
      <c r="C43" s="1177" t="s">
        <v>580</v>
      </c>
      <c r="D43" s="1178"/>
      <c r="E43" s="1179"/>
      <c r="F43" s="41">
        <v>0.08</v>
      </c>
      <c r="G43" s="42">
        <v>0.19</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JIasQegBS1wH5pil3wScB/pH94zR7nA4hW2jKJaDvxMGtRAtaoTq+h4cBhlS4/Sbrr2lhyS2iCFndOwcbezag==" saltValue="WJyZ5xVdKy5trJZLrwx+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1314</v>
      </c>
      <c r="L45" s="60">
        <v>971</v>
      </c>
      <c r="M45" s="60">
        <v>946</v>
      </c>
      <c r="N45" s="60">
        <v>972</v>
      </c>
      <c r="O45" s="61">
        <v>976</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525</v>
      </c>
      <c r="L46" s="64" t="s">
        <v>525</v>
      </c>
      <c r="M46" s="64" t="s">
        <v>525</v>
      </c>
      <c r="N46" s="64" t="s">
        <v>525</v>
      </c>
      <c r="O46" s="65" t="s">
        <v>525</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525</v>
      </c>
      <c r="L47" s="64" t="s">
        <v>525</v>
      </c>
      <c r="M47" s="64" t="s">
        <v>525</v>
      </c>
      <c r="N47" s="64" t="s">
        <v>525</v>
      </c>
      <c r="O47" s="65" t="s">
        <v>525</v>
      </c>
      <c r="P47" s="48"/>
      <c r="Q47" s="48"/>
      <c r="R47" s="48"/>
      <c r="S47" s="48"/>
      <c r="T47" s="48"/>
      <c r="U47" s="48"/>
    </row>
    <row r="48" spans="1:21" ht="30.75" customHeight="1" x14ac:dyDescent="0.15">
      <c r="A48" s="48"/>
      <c r="B48" s="1184"/>
      <c r="C48" s="1185"/>
      <c r="D48" s="62"/>
      <c r="E48" s="1190" t="s">
        <v>15</v>
      </c>
      <c r="F48" s="1190"/>
      <c r="G48" s="1190"/>
      <c r="H48" s="1190"/>
      <c r="I48" s="1190"/>
      <c r="J48" s="1191"/>
      <c r="K48" s="63">
        <v>125</v>
      </c>
      <c r="L48" s="64">
        <v>122</v>
      </c>
      <c r="M48" s="64">
        <v>110</v>
      </c>
      <c r="N48" s="64">
        <v>119</v>
      </c>
      <c r="O48" s="65">
        <v>127</v>
      </c>
      <c r="P48" s="48"/>
      <c r="Q48" s="48"/>
      <c r="R48" s="48"/>
      <c r="S48" s="48"/>
      <c r="T48" s="48"/>
      <c r="U48" s="48"/>
    </row>
    <row r="49" spans="1:21" ht="30.75" customHeight="1" x14ac:dyDescent="0.15">
      <c r="A49" s="48"/>
      <c r="B49" s="1184"/>
      <c r="C49" s="1185"/>
      <c r="D49" s="62"/>
      <c r="E49" s="1190" t="s">
        <v>16</v>
      </c>
      <c r="F49" s="1190"/>
      <c r="G49" s="1190"/>
      <c r="H49" s="1190"/>
      <c r="I49" s="1190"/>
      <c r="J49" s="1191"/>
      <c r="K49" s="63">
        <v>74</v>
      </c>
      <c r="L49" s="64">
        <v>76</v>
      </c>
      <c r="M49" s="64">
        <v>57</v>
      </c>
      <c r="N49" s="64">
        <v>48</v>
      </c>
      <c r="O49" s="65">
        <v>48</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525</v>
      </c>
      <c r="L50" s="64" t="s">
        <v>525</v>
      </c>
      <c r="M50" s="64" t="s">
        <v>525</v>
      </c>
      <c r="N50" s="64" t="s">
        <v>525</v>
      </c>
      <c r="O50" s="65" t="s">
        <v>525</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525</v>
      </c>
      <c r="L51" s="64" t="s">
        <v>525</v>
      </c>
      <c r="M51" s="64" t="s">
        <v>525</v>
      </c>
      <c r="N51" s="64" t="s">
        <v>525</v>
      </c>
      <c r="O51" s="65" t="s">
        <v>525</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1371</v>
      </c>
      <c r="L52" s="64">
        <v>1155</v>
      </c>
      <c r="M52" s="64">
        <v>1082</v>
      </c>
      <c r="N52" s="64">
        <v>1094</v>
      </c>
      <c r="O52" s="65">
        <v>1088</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142</v>
      </c>
      <c r="L53" s="69">
        <v>14</v>
      </c>
      <c r="M53" s="69">
        <v>31</v>
      </c>
      <c r="N53" s="69">
        <v>45</v>
      </c>
      <c r="O53" s="70">
        <v>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8" t="s">
        <v>26</v>
      </c>
      <c r="C57" s="1199"/>
      <c r="D57" s="1202" t="s">
        <v>27</v>
      </c>
      <c r="E57" s="1203"/>
      <c r="F57" s="1203"/>
      <c r="G57" s="1203"/>
      <c r="H57" s="1203"/>
      <c r="I57" s="1203"/>
      <c r="J57" s="1204"/>
      <c r="K57" s="83" t="s">
        <v>603</v>
      </c>
      <c r="L57" s="84" t="s">
        <v>603</v>
      </c>
      <c r="M57" s="84" t="s">
        <v>603</v>
      </c>
      <c r="N57" s="84" t="s">
        <v>603</v>
      </c>
      <c r="O57" s="85" t="s">
        <v>603</v>
      </c>
    </row>
    <row r="58" spans="1:21" ht="31.5" customHeight="1" thickBot="1" x14ac:dyDescent="0.2">
      <c r="B58" s="1200"/>
      <c r="C58" s="1201"/>
      <c r="D58" s="1205" t="s">
        <v>28</v>
      </c>
      <c r="E58" s="1206"/>
      <c r="F58" s="1206"/>
      <c r="G58" s="1206"/>
      <c r="H58" s="1206"/>
      <c r="I58" s="1206"/>
      <c r="J58" s="1207"/>
      <c r="K58" s="86" t="s">
        <v>603</v>
      </c>
      <c r="L58" s="87" t="s">
        <v>603</v>
      </c>
      <c r="M58" s="87" t="s">
        <v>603</v>
      </c>
      <c r="N58" s="87" t="s">
        <v>603</v>
      </c>
      <c r="O58" s="88" t="s">
        <v>603</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UnWL/CbSf5EZWKCMyoRe7/j20lNpmloBCVsgDeSQGHqo8bUeHCE206oU54h3lrARw4hbfr3N5eEL1UUUK7r0Q==" saltValue="CaH+zN0XS66eUW2iJXjU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view="pageBreakPreview" zoomScale="60" zoomScaleNormal="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08" t="s">
        <v>31</v>
      </c>
      <c r="C41" s="1209"/>
      <c r="D41" s="102"/>
      <c r="E41" s="1214" t="s">
        <v>32</v>
      </c>
      <c r="F41" s="1214"/>
      <c r="G41" s="1214"/>
      <c r="H41" s="1215"/>
      <c r="I41" s="358">
        <v>11710</v>
      </c>
      <c r="J41" s="359">
        <v>11525</v>
      </c>
      <c r="K41" s="359">
        <v>11632</v>
      </c>
      <c r="L41" s="359">
        <v>11772</v>
      </c>
      <c r="M41" s="360">
        <v>12060</v>
      </c>
    </row>
    <row r="42" spans="2:13" ht="27.75" customHeight="1" x14ac:dyDescent="0.15">
      <c r="B42" s="1210"/>
      <c r="C42" s="1211"/>
      <c r="D42" s="103"/>
      <c r="E42" s="1216" t="s">
        <v>33</v>
      </c>
      <c r="F42" s="1216"/>
      <c r="G42" s="1216"/>
      <c r="H42" s="1217"/>
      <c r="I42" s="361" t="s">
        <v>525</v>
      </c>
      <c r="J42" s="362" t="s">
        <v>525</v>
      </c>
      <c r="K42" s="362" t="s">
        <v>525</v>
      </c>
      <c r="L42" s="362" t="s">
        <v>525</v>
      </c>
      <c r="M42" s="363" t="s">
        <v>525</v>
      </c>
    </row>
    <row r="43" spans="2:13" ht="27.75" customHeight="1" x14ac:dyDescent="0.15">
      <c r="B43" s="1210"/>
      <c r="C43" s="1211"/>
      <c r="D43" s="103"/>
      <c r="E43" s="1216" t="s">
        <v>34</v>
      </c>
      <c r="F43" s="1216"/>
      <c r="G43" s="1216"/>
      <c r="H43" s="1217"/>
      <c r="I43" s="361">
        <v>1445</v>
      </c>
      <c r="J43" s="362">
        <v>1338</v>
      </c>
      <c r="K43" s="362">
        <v>1174</v>
      </c>
      <c r="L43" s="362">
        <v>1079</v>
      </c>
      <c r="M43" s="363">
        <v>1148</v>
      </c>
    </row>
    <row r="44" spans="2:13" ht="27.75" customHeight="1" x14ac:dyDescent="0.15">
      <c r="B44" s="1210"/>
      <c r="C44" s="1211"/>
      <c r="D44" s="103"/>
      <c r="E44" s="1216" t="s">
        <v>35</v>
      </c>
      <c r="F44" s="1216"/>
      <c r="G44" s="1216"/>
      <c r="H44" s="1217"/>
      <c r="I44" s="361">
        <v>669</v>
      </c>
      <c r="J44" s="362">
        <v>587</v>
      </c>
      <c r="K44" s="362">
        <v>513</v>
      </c>
      <c r="L44" s="362">
        <v>593</v>
      </c>
      <c r="M44" s="363">
        <v>703</v>
      </c>
    </row>
    <row r="45" spans="2:13" ht="27.75" customHeight="1" x14ac:dyDescent="0.15">
      <c r="B45" s="1210"/>
      <c r="C45" s="1211"/>
      <c r="D45" s="103"/>
      <c r="E45" s="1216" t="s">
        <v>36</v>
      </c>
      <c r="F45" s="1216"/>
      <c r="G45" s="1216"/>
      <c r="H45" s="1217"/>
      <c r="I45" s="361" t="s">
        <v>525</v>
      </c>
      <c r="J45" s="362" t="s">
        <v>525</v>
      </c>
      <c r="K45" s="362" t="s">
        <v>525</v>
      </c>
      <c r="L45" s="362" t="s">
        <v>525</v>
      </c>
      <c r="M45" s="363" t="s">
        <v>525</v>
      </c>
    </row>
    <row r="46" spans="2:13" ht="27.75" customHeight="1" x14ac:dyDescent="0.15">
      <c r="B46" s="1210"/>
      <c r="C46" s="1211"/>
      <c r="D46" s="104"/>
      <c r="E46" s="1216" t="s">
        <v>37</v>
      </c>
      <c r="F46" s="1216"/>
      <c r="G46" s="1216"/>
      <c r="H46" s="1217"/>
      <c r="I46" s="361" t="s">
        <v>525</v>
      </c>
      <c r="J46" s="362" t="s">
        <v>525</v>
      </c>
      <c r="K46" s="362" t="s">
        <v>525</v>
      </c>
      <c r="L46" s="362" t="s">
        <v>525</v>
      </c>
      <c r="M46" s="363" t="s">
        <v>525</v>
      </c>
    </row>
    <row r="47" spans="2:13" ht="27.75" customHeight="1" x14ac:dyDescent="0.15">
      <c r="B47" s="1210"/>
      <c r="C47" s="1211"/>
      <c r="D47" s="105"/>
      <c r="E47" s="1218" t="s">
        <v>38</v>
      </c>
      <c r="F47" s="1219"/>
      <c r="G47" s="1219"/>
      <c r="H47" s="1220"/>
      <c r="I47" s="361" t="s">
        <v>525</v>
      </c>
      <c r="J47" s="362" t="s">
        <v>525</v>
      </c>
      <c r="K47" s="362" t="s">
        <v>525</v>
      </c>
      <c r="L47" s="362" t="s">
        <v>525</v>
      </c>
      <c r="M47" s="363" t="s">
        <v>525</v>
      </c>
    </row>
    <row r="48" spans="2:13" ht="27.75" customHeight="1" x14ac:dyDescent="0.15">
      <c r="B48" s="1210"/>
      <c r="C48" s="1211"/>
      <c r="D48" s="103"/>
      <c r="E48" s="1216" t="s">
        <v>39</v>
      </c>
      <c r="F48" s="1216"/>
      <c r="G48" s="1216"/>
      <c r="H48" s="1217"/>
      <c r="I48" s="361" t="s">
        <v>525</v>
      </c>
      <c r="J48" s="362" t="s">
        <v>525</v>
      </c>
      <c r="K48" s="362" t="s">
        <v>525</v>
      </c>
      <c r="L48" s="362" t="s">
        <v>525</v>
      </c>
      <c r="M48" s="363" t="s">
        <v>525</v>
      </c>
    </row>
    <row r="49" spans="2:13" ht="27.75" customHeight="1" x14ac:dyDescent="0.15">
      <c r="B49" s="1212"/>
      <c r="C49" s="1213"/>
      <c r="D49" s="103"/>
      <c r="E49" s="1216" t="s">
        <v>40</v>
      </c>
      <c r="F49" s="1216"/>
      <c r="G49" s="1216"/>
      <c r="H49" s="1217"/>
      <c r="I49" s="361" t="s">
        <v>525</v>
      </c>
      <c r="J49" s="362" t="s">
        <v>525</v>
      </c>
      <c r="K49" s="362" t="s">
        <v>525</v>
      </c>
      <c r="L49" s="362" t="s">
        <v>525</v>
      </c>
      <c r="M49" s="363" t="s">
        <v>525</v>
      </c>
    </row>
    <row r="50" spans="2:13" ht="27.75" customHeight="1" x14ac:dyDescent="0.15">
      <c r="B50" s="1221" t="s">
        <v>41</v>
      </c>
      <c r="C50" s="1222"/>
      <c r="D50" s="106"/>
      <c r="E50" s="1216" t="s">
        <v>42</v>
      </c>
      <c r="F50" s="1216"/>
      <c r="G50" s="1216"/>
      <c r="H50" s="1217"/>
      <c r="I50" s="361">
        <v>11046</v>
      </c>
      <c r="J50" s="362">
        <v>11032</v>
      </c>
      <c r="K50" s="362">
        <v>11918</v>
      </c>
      <c r="L50" s="362">
        <v>11871</v>
      </c>
      <c r="M50" s="363">
        <v>13078</v>
      </c>
    </row>
    <row r="51" spans="2:13" ht="27.75" customHeight="1" x14ac:dyDescent="0.15">
      <c r="B51" s="1210"/>
      <c r="C51" s="1211"/>
      <c r="D51" s="103"/>
      <c r="E51" s="1216" t="s">
        <v>43</v>
      </c>
      <c r="F51" s="1216"/>
      <c r="G51" s="1216"/>
      <c r="H51" s="1217"/>
      <c r="I51" s="361">
        <v>4</v>
      </c>
      <c r="J51" s="362" t="s">
        <v>525</v>
      </c>
      <c r="K51" s="362" t="s">
        <v>525</v>
      </c>
      <c r="L51" s="362">
        <v>43</v>
      </c>
      <c r="M51" s="363" t="s">
        <v>525</v>
      </c>
    </row>
    <row r="52" spans="2:13" ht="27.75" customHeight="1" x14ac:dyDescent="0.15">
      <c r="B52" s="1212"/>
      <c r="C52" s="1213"/>
      <c r="D52" s="103"/>
      <c r="E52" s="1216" t="s">
        <v>44</v>
      </c>
      <c r="F52" s="1216"/>
      <c r="G52" s="1216"/>
      <c r="H52" s="1217"/>
      <c r="I52" s="361">
        <v>13419</v>
      </c>
      <c r="J52" s="362">
        <v>13084</v>
      </c>
      <c r="K52" s="362">
        <v>12781</v>
      </c>
      <c r="L52" s="362">
        <v>12692</v>
      </c>
      <c r="M52" s="363">
        <v>12788</v>
      </c>
    </row>
    <row r="53" spans="2:13" ht="27.75" customHeight="1" thickBot="1" x14ac:dyDescent="0.2">
      <c r="B53" s="1223" t="s">
        <v>45</v>
      </c>
      <c r="C53" s="1224"/>
      <c r="D53" s="107"/>
      <c r="E53" s="1225" t="s">
        <v>46</v>
      </c>
      <c r="F53" s="1225"/>
      <c r="G53" s="1225"/>
      <c r="H53" s="1226"/>
      <c r="I53" s="364">
        <v>-10644</v>
      </c>
      <c r="J53" s="365">
        <v>-10665</v>
      </c>
      <c r="K53" s="365">
        <v>-11379</v>
      </c>
      <c r="L53" s="365">
        <v>-11162</v>
      </c>
      <c r="M53" s="366">
        <v>-11956</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j68V31oEphIuSLgwfSpTnxqw6hkogeoEF60rYwoQPi6/bozT7LJjAJW/D9zEkPZfR6fJMfQqaH8KQyqGoneccA==" saltValue="8UDbIWAD7d/58+Saf0F2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5" t="s">
        <v>49</v>
      </c>
      <c r="D55" s="1235"/>
      <c r="E55" s="1236"/>
      <c r="F55" s="119">
        <v>2699</v>
      </c>
      <c r="G55" s="119">
        <v>2380</v>
      </c>
      <c r="H55" s="120">
        <v>2373</v>
      </c>
    </row>
    <row r="56" spans="2:8" ht="52.5" customHeight="1" x14ac:dyDescent="0.15">
      <c r="B56" s="121"/>
      <c r="C56" s="1237" t="s">
        <v>50</v>
      </c>
      <c r="D56" s="1237"/>
      <c r="E56" s="1238"/>
      <c r="F56" s="122">
        <v>1208</v>
      </c>
      <c r="G56" s="122">
        <v>1208</v>
      </c>
      <c r="H56" s="123">
        <v>1501</v>
      </c>
    </row>
    <row r="57" spans="2:8" ht="53.25" customHeight="1" x14ac:dyDescent="0.15">
      <c r="B57" s="121"/>
      <c r="C57" s="1239" t="s">
        <v>51</v>
      </c>
      <c r="D57" s="1239"/>
      <c r="E57" s="1240"/>
      <c r="F57" s="124">
        <v>6843</v>
      </c>
      <c r="G57" s="124">
        <v>7149</v>
      </c>
      <c r="H57" s="125">
        <v>8192</v>
      </c>
    </row>
    <row r="58" spans="2:8" ht="45.75" customHeight="1" x14ac:dyDescent="0.15">
      <c r="B58" s="126"/>
      <c r="C58" s="1227" t="s">
        <v>598</v>
      </c>
      <c r="D58" s="1228"/>
      <c r="E58" s="1229"/>
      <c r="F58" s="127">
        <v>2314</v>
      </c>
      <c r="G58" s="127">
        <v>2415</v>
      </c>
      <c r="H58" s="128">
        <v>2616</v>
      </c>
    </row>
    <row r="59" spans="2:8" ht="45.75" customHeight="1" x14ac:dyDescent="0.15">
      <c r="B59" s="126"/>
      <c r="C59" s="1227" t="s">
        <v>599</v>
      </c>
      <c r="D59" s="1228"/>
      <c r="E59" s="1229"/>
      <c r="F59" s="127">
        <v>1210</v>
      </c>
      <c r="G59" s="127">
        <v>1609</v>
      </c>
      <c r="H59" s="128">
        <v>2137</v>
      </c>
    </row>
    <row r="60" spans="2:8" ht="45.75" customHeight="1" x14ac:dyDescent="0.15">
      <c r="B60" s="126"/>
      <c r="C60" s="1227" t="s">
        <v>600</v>
      </c>
      <c r="D60" s="1228"/>
      <c r="E60" s="1229"/>
      <c r="F60" s="127">
        <v>2366</v>
      </c>
      <c r="G60" s="127">
        <v>1990</v>
      </c>
      <c r="H60" s="128">
        <v>2134</v>
      </c>
    </row>
    <row r="61" spans="2:8" ht="45.75" customHeight="1" x14ac:dyDescent="0.15">
      <c r="B61" s="126"/>
      <c r="C61" s="1227" t="s">
        <v>601</v>
      </c>
      <c r="D61" s="1228"/>
      <c r="E61" s="1229"/>
      <c r="F61" s="127">
        <v>604</v>
      </c>
      <c r="G61" s="127">
        <v>806</v>
      </c>
      <c r="H61" s="128">
        <v>1007</v>
      </c>
    </row>
    <row r="62" spans="2:8" ht="45.75" customHeight="1" thickBot="1" x14ac:dyDescent="0.2">
      <c r="B62" s="129"/>
      <c r="C62" s="1230" t="s">
        <v>602</v>
      </c>
      <c r="D62" s="1231"/>
      <c r="E62" s="1232"/>
      <c r="F62" s="130">
        <v>279</v>
      </c>
      <c r="G62" s="130">
        <v>256</v>
      </c>
      <c r="H62" s="131">
        <v>223</v>
      </c>
    </row>
    <row r="63" spans="2:8" ht="52.5" customHeight="1" thickBot="1" x14ac:dyDescent="0.2">
      <c r="B63" s="132"/>
      <c r="C63" s="1233" t="s">
        <v>52</v>
      </c>
      <c r="D63" s="1233"/>
      <c r="E63" s="1234"/>
      <c r="F63" s="133">
        <v>10750</v>
      </c>
      <c r="G63" s="133">
        <v>10737</v>
      </c>
      <c r="H63" s="134">
        <v>12066</v>
      </c>
    </row>
    <row r="64" spans="2:8" x14ac:dyDescent="0.15"/>
  </sheetData>
  <sheetProtection algorithmName="SHA-512" hashValue="36KmGDk9qNhHLnhtNHiZwm10AjJZBFqEB6DX7lPkIzlwKX1nSAhC1FhG1wvOti9PMEFr+Z0uKSmPX05bmujh3w==" saltValue="oTJ0hs6PUsFOv1RzvXIk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heetViews>
  <sheetFormatPr defaultColWidth="0" defaultRowHeight="0" customHeight="1" zeroHeight="1" x14ac:dyDescent="0.15"/>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x14ac:dyDescent="0.15">
      <c r="A1" s="1298"/>
      <c r="B1" s="1297"/>
      <c r="DD1" s="1241"/>
      <c r="DE1" s="1241"/>
    </row>
    <row r="2" spans="1:109" ht="25.5" customHeight="1" x14ac:dyDescent="0.15">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15">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5" x14ac:dyDescent="0.1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5" x14ac:dyDescent="0.1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5" x14ac:dyDescent="0.1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5" x14ac:dyDescent="0.1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5" x14ac:dyDescent="0.1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5" x14ac:dyDescent="0.1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5" x14ac:dyDescent="0.1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5" x14ac:dyDescent="0.1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5" x14ac:dyDescent="0.1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5" x14ac:dyDescent="0.1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5" x14ac:dyDescent="0.1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5" x14ac:dyDescent="0.15">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5" x14ac:dyDescent="0.15">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5" x14ac:dyDescent="0.15">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5" x14ac:dyDescent="0.15">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5" x14ac:dyDescent="0.15">
      <c r="DD19" s="1241"/>
      <c r="DE19" s="1241"/>
    </row>
    <row r="20" spans="1:109" ht="13.5" x14ac:dyDescent="0.15">
      <c r="DD20" s="1241"/>
      <c r="DE20" s="1241"/>
    </row>
    <row r="21" spans="1:109" ht="17.25" customHeight="1" x14ac:dyDescent="0.15">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15">
      <c r="B22" s="1242"/>
    </row>
    <row r="23" spans="1:109" ht="13.5" x14ac:dyDescent="0.15">
      <c r="B23" s="1242"/>
    </row>
    <row r="24" spans="1:109" ht="13.5" x14ac:dyDescent="0.15">
      <c r="B24" s="1242"/>
    </row>
    <row r="25" spans="1:109" ht="13.5" x14ac:dyDescent="0.15">
      <c r="B25" s="1242"/>
    </row>
    <row r="26" spans="1:109" ht="13.5" x14ac:dyDescent="0.15">
      <c r="B26" s="1242"/>
    </row>
    <row r="27" spans="1:109" ht="13.5" x14ac:dyDescent="0.15">
      <c r="B27" s="1242"/>
    </row>
    <row r="28" spans="1:109" ht="13.5" x14ac:dyDescent="0.15">
      <c r="B28" s="1242"/>
    </row>
    <row r="29" spans="1:109" ht="13.5" x14ac:dyDescent="0.15">
      <c r="B29" s="1242"/>
    </row>
    <row r="30" spans="1:109" ht="13.5" x14ac:dyDescent="0.15">
      <c r="B30" s="1242"/>
    </row>
    <row r="31" spans="1:109" ht="13.5" x14ac:dyDescent="0.15">
      <c r="B31" s="1242"/>
    </row>
    <row r="32" spans="1:109" ht="13.5" x14ac:dyDescent="0.15">
      <c r="B32" s="1242"/>
    </row>
    <row r="33" spans="2:109" ht="13.5" x14ac:dyDescent="0.15">
      <c r="B33" s="1242"/>
    </row>
    <row r="34" spans="2:109" ht="13.5" x14ac:dyDescent="0.15">
      <c r="B34" s="1242"/>
    </row>
    <row r="35" spans="2:109" ht="13.5" x14ac:dyDescent="0.15">
      <c r="B35" s="1242"/>
    </row>
    <row r="36" spans="2:109" ht="13.5" x14ac:dyDescent="0.15">
      <c r="B36" s="1242"/>
    </row>
    <row r="37" spans="2:109" ht="13.5" x14ac:dyDescent="0.15">
      <c r="B37" s="1242"/>
    </row>
    <row r="38" spans="2:109" ht="13.5" x14ac:dyDescent="0.15">
      <c r="B38" s="1242"/>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1"/>
    </row>
    <row r="41" spans="2:109" ht="17.25" x14ac:dyDescent="0.15">
      <c r="B41" s="1293" t="s">
        <v>621</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5" x14ac:dyDescent="0.15">
      <c r="B42" s="1242"/>
      <c r="G42" s="1278"/>
      <c r="I42" s="1277"/>
      <c r="J42" s="1277"/>
      <c r="K42" s="1277"/>
      <c r="AM42" s="1278"/>
      <c r="AN42" s="1278" t="s">
        <v>617</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2"/>
      <c r="AN43" s="1276" t="s">
        <v>620</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x14ac:dyDescent="0.1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x14ac:dyDescent="0.1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x14ac:dyDescent="0.1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x14ac:dyDescent="0.1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x14ac:dyDescent="0.1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2"/>
      <c r="AN49" s="1241" t="s">
        <v>615</v>
      </c>
    </row>
    <row r="50" spans="1:109" ht="13.5" x14ac:dyDescent="0.1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566</v>
      </c>
      <c r="BQ50" s="1250"/>
      <c r="BR50" s="1250"/>
      <c r="BS50" s="1250"/>
      <c r="BT50" s="1250"/>
      <c r="BU50" s="1250"/>
      <c r="BV50" s="1250"/>
      <c r="BW50" s="1250"/>
      <c r="BX50" s="1250" t="s">
        <v>567</v>
      </c>
      <c r="BY50" s="1250"/>
      <c r="BZ50" s="1250"/>
      <c r="CA50" s="1250"/>
      <c r="CB50" s="1250"/>
      <c r="CC50" s="1250"/>
      <c r="CD50" s="1250"/>
      <c r="CE50" s="1250"/>
      <c r="CF50" s="1250" t="s">
        <v>568</v>
      </c>
      <c r="CG50" s="1250"/>
      <c r="CH50" s="1250"/>
      <c r="CI50" s="1250"/>
      <c r="CJ50" s="1250"/>
      <c r="CK50" s="1250"/>
      <c r="CL50" s="1250"/>
      <c r="CM50" s="1250"/>
      <c r="CN50" s="1250" t="s">
        <v>569</v>
      </c>
      <c r="CO50" s="1250"/>
      <c r="CP50" s="1250"/>
      <c r="CQ50" s="1250"/>
      <c r="CR50" s="1250"/>
      <c r="CS50" s="1250"/>
      <c r="CT50" s="1250"/>
      <c r="CU50" s="1250"/>
      <c r="CV50" s="1250" t="s">
        <v>570</v>
      </c>
      <c r="CW50" s="1250"/>
      <c r="CX50" s="1250"/>
      <c r="CY50" s="1250"/>
      <c r="CZ50" s="1250"/>
      <c r="DA50" s="1250"/>
      <c r="DB50" s="1250"/>
      <c r="DC50" s="1250"/>
    </row>
    <row r="51" spans="1:109" ht="13.5" customHeight="1" x14ac:dyDescent="0.15">
      <c r="B51" s="1242"/>
      <c r="G51" s="1257"/>
      <c r="H51" s="1257"/>
      <c r="I51" s="1290"/>
      <c r="J51" s="1290"/>
      <c r="K51" s="1256"/>
      <c r="L51" s="1256"/>
      <c r="M51" s="1256"/>
      <c r="N51" s="1256"/>
      <c r="AM51" s="1255"/>
      <c r="AN51" s="1249" t="s">
        <v>614</v>
      </c>
      <c r="AO51" s="1249"/>
      <c r="AP51" s="1249"/>
      <c r="AQ51" s="1249"/>
      <c r="AR51" s="1249"/>
      <c r="AS51" s="1249"/>
      <c r="AT51" s="1249"/>
      <c r="AU51" s="1249"/>
      <c r="AV51" s="1249"/>
      <c r="AW51" s="1249"/>
      <c r="AX51" s="1249"/>
      <c r="AY51" s="1249"/>
      <c r="AZ51" s="1249"/>
      <c r="BA51" s="1249"/>
      <c r="BB51" s="1249" t="s">
        <v>612</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5" x14ac:dyDescent="0.15">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619</v>
      </c>
      <c r="BC53" s="1249"/>
      <c r="BD53" s="1249"/>
      <c r="BE53" s="1249"/>
      <c r="BF53" s="1249"/>
      <c r="BG53" s="1249"/>
      <c r="BH53" s="1249"/>
      <c r="BI53" s="1249"/>
      <c r="BJ53" s="1249"/>
      <c r="BK53" s="1249"/>
      <c r="BL53" s="1249"/>
      <c r="BM53" s="1249"/>
      <c r="BN53" s="1249"/>
      <c r="BO53" s="1249"/>
      <c r="BP53" s="1248">
        <v>61.2</v>
      </c>
      <c r="BQ53" s="1248"/>
      <c r="BR53" s="1248"/>
      <c r="BS53" s="1248"/>
      <c r="BT53" s="1248"/>
      <c r="BU53" s="1248"/>
      <c r="BV53" s="1248"/>
      <c r="BW53" s="1248"/>
      <c r="BX53" s="1248">
        <v>61.9</v>
      </c>
      <c r="BY53" s="1248"/>
      <c r="BZ53" s="1248"/>
      <c r="CA53" s="1248"/>
      <c r="CB53" s="1248"/>
      <c r="CC53" s="1248"/>
      <c r="CD53" s="1248"/>
      <c r="CE53" s="1248"/>
      <c r="CF53" s="1248">
        <v>62.9</v>
      </c>
      <c r="CG53" s="1248"/>
      <c r="CH53" s="1248"/>
      <c r="CI53" s="1248"/>
      <c r="CJ53" s="1248"/>
      <c r="CK53" s="1248"/>
      <c r="CL53" s="1248"/>
      <c r="CM53" s="1248"/>
      <c r="CN53" s="1248">
        <v>64.099999999999994</v>
      </c>
      <c r="CO53" s="1248"/>
      <c r="CP53" s="1248"/>
      <c r="CQ53" s="1248"/>
      <c r="CR53" s="1248"/>
      <c r="CS53" s="1248"/>
      <c r="CT53" s="1248"/>
      <c r="CU53" s="1248"/>
      <c r="CV53" s="1248">
        <v>64.900000000000006</v>
      </c>
      <c r="CW53" s="1248"/>
      <c r="CX53" s="1248"/>
      <c r="CY53" s="1248"/>
      <c r="CZ53" s="1248"/>
      <c r="DA53" s="1248"/>
      <c r="DB53" s="1248"/>
      <c r="DC53" s="1248"/>
    </row>
    <row r="54" spans="1:109" ht="13.5" x14ac:dyDescent="0.1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2"/>
      <c r="G55" s="1253"/>
      <c r="H55" s="1253"/>
      <c r="I55" s="1253"/>
      <c r="J55" s="1253"/>
      <c r="K55" s="1256"/>
      <c r="L55" s="1256"/>
      <c r="M55" s="1256"/>
      <c r="N55" s="1256"/>
      <c r="AN55" s="1250" t="s">
        <v>613</v>
      </c>
      <c r="AO55" s="1250"/>
      <c r="AP55" s="1250"/>
      <c r="AQ55" s="1250"/>
      <c r="AR55" s="1250"/>
      <c r="AS55" s="1250"/>
      <c r="AT55" s="1250"/>
      <c r="AU55" s="1250"/>
      <c r="AV55" s="1250"/>
      <c r="AW55" s="1250"/>
      <c r="AX55" s="1250"/>
      <c r="AY55" s="1250"/>
      <c r="AZ55" s="1250"/>
      <c r="BA55" s="1250"/>
      <c r="BB55" s="1249" t="s">
        <v>612</v>
      </c>
      <c r="BC55" s="1249"/>
      <c r="BD55" s="1249"/>
      <c r="BE55" s="1249"/>
      <c r="BF55" s="1249"/>
      <c r="BG55" s="1249"/>
      <c r="BH55" s="1249"/>
      <c r="BI55" s="1249"/>
      <c r="BJ55" s="1249"/>
      <c r="BK55" s="1249"/>
      <c r="BL55" s="1249"/>
      <c r="BM55" s="1249"/>
      <c r="BN55" s="1249"/>
      <c r="BO55" s="1249"/>
      <c r="BP55" s="1248">
        <v>31.3</v>
      </c>
      <c r="BQ55" s="1248"/>
      <c r="BR55" s="1248"/>
      <c r="BS55" s="1248"/>
      <c r="BT55" s="1248"/>
      <c r="BU55" s="1248"/>
      <c r="BV55" s="1248"/>
      <c r="BW55" s="1248"/>
      <c r="BX55" s="1248">
        <v>25.3</v>
      </c>
      <c r="BY55" s="1248"/>
      <c r="BZ55" s="1248"/>
      <c r="CA55" s="1248"/>
      <c r="CB55" s="1248"/>
      <c r="CC55" s="1248"/>
      <c r="CD55" s="1248"/>
      <c r="CE55" s="1248"/>
      <c r="CF55" s="1248">
        <v>25.5</v>
      </c>
      <c r="CG55" s="1248"/>
      <c r="CH55" s="1248"/>
      <c r="CI55" s="1248"/>
      <c r="CJ55" s="1248"/>
      <c r="CK55" s="1248"/>
      <c r="CL55" s="1248"/>
      <c r="CM55" s="1248"/>
      <c r="CN55" s="1248">
        <v>25.1</v>
      </c>
      <c r="CO55" s="1248"/>
      <c r="CP55" s="1248"/>
      <c r="CQ55" s="1248"/>
      <c r="CR55" s="1248"/>
      <c r="CS55" s="1248"/>
      <c r="CT55" s="1248"/>
      <c r="CU55" s="1248"/>
      <c r="CV55" s="1248">
        <v>11.2</v>
      </c>
      <c r="CW55" s="1248"/>
      <c r="CX55" s="1248"/>
      <c r="CY55" s="1248"/>
      <c r="CZ55" s="1248"/>
      <c r="DA55" s="1248"/>
      <c r="DB55" s="1248"/>
      <c r="DC55" s="1248"/>
    </row>
    <row r="56" spans="1:109" ht="13.5" x14ac:dyDescent="0.1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619</v>
      </c>
      <c r="BC57" s="1249"/>
      <c r="BD57" s="1249"/>
      <c r="BE57" s="1249"/>
      <c r="BF57" s="1249"/>
      <c r="BG57" s="1249"/>
      <c r="BH57" s="1249"/>
      <c r="BI57" s="1249"/>
      <c r="BJ57" s="1249"/>
      <c r="BK57" s="1249"/>
      <c r="BL57" s="1249"/>
      <c r="BM57" s="1249"/>
      <c r="BN57" s="1249"/>
      <c r="BO57" s="1249"/>
      <c r="BP57" s="1248">
        <v>58.4</v>
      </c>
      <c r="BQ57" s="1248"/>
      <c r="BR57" s="1248"/>
      <c r="BS57" s="1248"/>
      <c r="BT57" s="1248"/>
      <c r="BU57" s="1248"/>
      <c r="BV57" s="1248"/>
      <c r="BW57" s="1248"/>
      <c r="BX57" s="1248">
        <v>59.7</v>
      </c>
      <c r="BY57" s="1248"/>
      <c r="BZ57" s="1248"/>
      <c r="CA57" s="1248"/>
      <c r="CB57" s="1248"/>
      <c r="CC57" s="1248"/>
      <c r="CD57" s="1248"/>
      <c r="CE57" s="1248"/>
      <c r="CF57" s="1248">
        <v>60.9</v>
      </c>
      <c r="CG57" s="1248"/>
      <c r="CH57" s="1248"/>
      <c r="CI57" s="1248"/>
      <c r="CJ57" s="1248"/>
      <c r="CK57" s="1248"/>
      <c r="CL57" s="1248"/>
      <c r="CM57" s="1248"/>
      <c r="CN57" s="1248">
        <v>61</v>
      </c>
      <c r="CO57" s="1248"/>
      <c r="CP57" s="1248"/>
      <c r="CQ57" s="1248"/>
      <c r="CR57" s="1248"/>
      <c r="CS57" s="1248"/>
      <c r="CT57" s="1248"/>
      <c r="CU57" s="1248"/>
      <c r="CV57" s="1248">
        <v>63.2</v>
      </c>
      <c r="CW57" s="1248"/>
      <c r="CX57" s="1248"/>
      <c r="CY57" s="1248"/>
      <c r="CZ57" s="1248"/>
      <c r="DA57" s="1248"/>
      <c r="DB57" s="1248"/>
      <c r="DC57" s="1248"/>
      <c r="DD57" s="1288"/>
      <c r="DE57" s="1283"/>
    </row>
    <row r="58" spans="1:109" s="1277" customFormat="1" ht="13.5" x14ac:dyDescent="0.1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x14ac:dyDescent="0.15">
      <c r="B63" s="1281" t="s">
        <v>618</v>
      </c>
    </row>
    <row r="64" spans="1:109" ht="13.5" x14ac:dyDescent="0.15">
      <c r="B64" s="1242"/>
      <c r="G64" s="1278"/>
      <c r="I64" s="1280"/>
      <c r="J64" s="1280"/>
      <c r="K64" s="1280"/>
      <c r="L64" s="1280"/>
      <c r="M64" s="1280"/>
      <c r="N64" s="1279"/>
      <c r="AM64" s="1278"/>
      <c r="AN64" s="1278" t="s">
        <v>617</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2"/>
      <c r="AN65" s="1276" t="s">
        <v>616</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2"/>
      <c r="G71" s="1263"/>
      <c r="I71" s="1266"/>
      <c r="J71" s="1265"/>
      <c r="K71" s="1265"/>
      <c r="L71" s="1264"/>
      <c r="M71" s="1265"/>
      <c r="N71" s="1264"/>
      <c r="AM71" s="1263"/>
      <c r="AN71" s="1241" t="s">
        <v>615</v>
      </c>
    </row>
    <row r="72" spans="2:107" ht="13.5" x14ac:dyDescent="0.1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566</v>
      </c>
      <c r="BQ72" s="1250"/>
      <c r="BR72" s="1250"/>
      <c r="BS72" s="1250"/>
      <c r="BT72" s="1250"/>
      <c r="BU72" s="1250"/>
      <c r="BV72" s="1250"/>
      <c r="BW72" s="1250"/>
      <c r="BX72" s="1250" t="s">
        <v>567</v>
      </c>
      <c r="BY72" s="1250"/>
      <c r="BZ72" s="1250"/>
      <c r="CA72" s="1250"/>
      <c r="CB72" s="1250"/>
      <c r="CC72" s="1250"/>
      <c r="CD72" s="1250"/>
      <c r="CE72" s="1250"/>
      <c r="CF72" s="1250" t="s">
        <v>568</v>
      </c>
      <c r="CG72" s="1250"/>
      <c r="CH72" s="1250"/>
      <c r="CI72" s="1250"/>
      <c r="CJ72" s="1250"/>
      <c r="CK72" s="1250"/>
      <c r="CL72" s="1250"/>
      <c r="CM72" s="1250"/>
      <c r="CN72" s="1250" t="s">
        <v>569</v>
      </c>
      <c r="CO72" s="1250"/>
      <c r="CP72" s="1250"/>
      <c r="CQ72" s="1250"/>
      <c r="CR72" s="1250"/>
      <c r="CS72" s="1250"/>
      <c r="CT72" s="1250"/>
      <c r="CU72" s="1250"/>
      <c r="CV72" s="1250" t="s">
        <v>570</v>
      </c>
      <c r="CW72" s="1250"/>
      <c r="CX72" s="1250"/>
      <c r="CY72" s="1250"/>
      <c r="CZ72" s="1250"/>
      <c r="DA72" s="1250"/>
      <c r="DB72" s="1250"/>
      <c r="DC72" s="1250"/>
    </row>
    <row r="73" spans="2:107" ht="13.5" x14ac:dyDescent="0.15">
      <c r="B73" s="1242"/>
      <c r="G73" s="1257"/>
      <c r="H73" s="1257"/>
      <c r="I73" s="1257"/>
      <c r="J73" s="1257"/>
      <c r="K73" s="1254"/>
      <c r="L73" s="1254"/>
      <c r="M73" s="1254"/>
      <c r="N73" s="1254"/>
      <c r="AM73" s="1255"/>
      <c r="AN73" s="1249" t="s">
        <v>614</v>
      </c>
      <c r="AO73" s="1249"/>
      <c r="AP73" s="1249"/>
      <c r="AQ73" s="1249"/>
      <c r="AR73" s="1249"/>
      <c r="AS73" s="1249"/>
      <c r="AT73" s="1249"/>
      <c r="AU73" s="1249"/>
      <c r="AV73" s="1249"/>
      <c r="AW73" s="1249"/>
      <c r="AX73" s="1249"/>
      <c r="AY73" s="1249"/>
      <c r="AZ73" s="1249"/>
      <c r="BA73" s="1249"/>
      <c r="BB73" s="1249" t="s">
        <v>612</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5" x14ac:dyDescent="0.1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611</v>
      </c>
      <c r="BC75" s="1249"/>
      <c r="BD75" s="1249"/>
      <c r="BE75" s="1249"/>
      <c r="BF75" s="1249"/>
      <c r="BG75" s="1249"/>
      <c r="BH75" s="1249"/>
      <c r="BI75" s="1249"/>
      <c r="BJ75" s="1249"/>
      <c r="BK75" s="1249"/>
      <c r="BL75" s="1249"/>
      <c r="BM75" s="1249"/>
      <c r="BN75" s="1249"/>
      <c r="BO75" s="1249"/>
      <c r="BP75" s="1248">
        <v>1.6</v>
      </c>
      <c r="BQ75" s="1248"/>
      <c r="BR75" s="1248"/>
      <c r="BS75" s="1248"/>
      <c r="BT75" s="1248"/>
      <c r="BU75" s="1248"/>
      <c r="BV75" s="1248"/>
      <c r="BW75" s="1248"/>
      <c r="BX75" s="1248">
        <v>1.1000000000000001</v>
      </c>
      <c r="BY75" s="1248"/>
      <c r="BZ75" s="1248"/>
      <c r="CA75" s="1248"/>
      <c r="CB75" s="1248"/>
      <c r="CC75" s="1248"/>
      <c r="CD75" s="1248"/>
      <c r="CE75" s="1248"/>
      <c r="CF75" s="1248">
        <v>0.6</v>
      </c>
      <c r="CG75" s="1248"/>
      <c r="CH75" s="1248"/>
      <c r="CI75" s="1248"/>
      <c r="CJ75" s="1248"/>
      <c r="CK75" s="1248"/>
      <c r="CL75" s="1248"/>
      <c r="CM75" s="1248"/>
      <c r="CN75" s="1248">
        <v>0.2</v>
      </c>
      <c r="CO75" s="1248"/>
      <c r="CP75" s="1248"/>
      <c r="CQ75" s="1248"/>
      <c r="CR75" s="1248"/>
      <c r="CS75" s="1248"/>
      <c r="CT75" s="1248"/>
      <c r="CU75" s="1248"/>
      <c r="CV75" s="1248">
        <v>0.4</v>
      </c>
      <c r="CW75" s="1248"/>
      <c r="CX75" s="1248"/>
      <c r="CY75" s="1248"/>
      <c r="CZ75" s="1248"/>
      <c r="DA75" s="1248"/>
      <c r="DB75" s="1248"/>
      <c r="DC75" s="1248"/>
    </row>
    <row r="76" spans="2:107" ht="13.5" x14ac:dyDescent="0.1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2"/>
      <c r="G77" s="1253"/>
      <c r="H77" s="1253"/>
      <c r="I77" s="1253"/>
      <c r="J77" s="1253"/>
      <c r="K77" s="1254"/>
      <c r="L77" s="1254"/>
      <c r="M77" s="1254"/>
      <c r="N77" s="1254"/>
      <c r="AN77" s="1250" t="s">
        <v>613</v>
      </c>
      <c r="AO77" s="1250"/>
      <c r="AP77" s="1250"/>
      <c r="AQ77" s="1250"/>
      <c r="AR77" s="1250"/>
      <c r="AS77" s="1250"/>
      <c r="AT77" s="1250"/>
      <c r="AU77" s="1250"/>
      <c r="AV77" s="1250"/>
      <c r="AW77" s="1250"/>
      <c r="AX77" s="1250"/>
      <c r="AY77" s="1250"/>
      <c r="AZ77" s="1250"/>
      <c r="BA77" s="1250"/>
      <c r="BB77" s="1249" t="s">
        <v>612</v>
      </c>
      <c r="BC77" s="1249"/>
      <c r="BD77" s="1249"/>
      <c r="BE77" s="1249"/>
      <c r="BF77" s="1249"/>
      <c r="BG77" s="1249"/>
      <c r="BH77" s="1249"/>
      <c r="BI77" s="1249"/>
      <c r="BJ77" s="1249"/>
      <c r="BK77" s="1249"/>
      <c r="BL77" s="1249"/>
      <c r="BM77" s="1249"/>
      <c r="BN77" s="1249"/>
      <c r="BO77" s="1249"/>
      <c r="BP77" s="1248">
        <v>31.3</v>
      </c>
      <c r="BQ77" s="1248"/>
      <c r="BR77" s="1248"/>
      <c r="BS77" s="1248"/>
      <c r="BT77" s="1248"/>
      <c r="BU77" s="1248"/>
      <c r="BV77" s="1248"/>
      <c r="BW77" s="1248"/>
      <c r="BX77" s="1248">
        <v>25.3</v>
      </c>
      <c r="BY77" s="1248"/>
      <c r="BZ77" s="1248"/>
      <c r="CA77" s="1248"/>
      <c r="CB77" s="1248"/>
      <c r="CC77" s="1248"/>
      <c r="CD77" s="1248"/>
      <c r="CE77" s="1248"/>
      <c r="CF77" s="1248">
        <v>25.5</v>
      </c>
      <c r="CG77" s="1248"/>
      <c r="CH77" s="1248"/>
      <c r="CI77" s="1248"/>
      <c r="CJ77" s="1248"/>
      <c r="CK77" s="1248"/>
      <c r="CL77" s="1248"/>
      <c r="CM77" s="1248"/>
      <c r="CN77" s="1248">
        <v>25.1</v>
      </c>
      <c r="CO77" s="1248"/>
      <c r="CP77" s="1248"/>
      <c r="CQ77" s="1248"/>
      <c r="CR77" s="1248"/>
      <c r="CS77" s="1248"/>
      <c r="CT77" s="1248"/>
      <c r="CU77" s="1248"/>
      <c r="CV77" s="1248">
        <v>11.2</v>
      </c>
      <c r="CW77" s="1248"/>
      <c r="CX77" s="1248"/>
      <c r="CY77" s="1248"/>
      <c r="CZ77" s="1248"/>
      <c r="DA77" s="1248"/>
      <c r="DB77" s="1248"/>
      <c r="DC77" s="1248"/>
    </row>
    <row r="78" spans="2:107" ht="13.5" x14ac:dyDescent="0.1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611</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6.9</v>
      </c>
      <c r="BY79" s="1248"/>
      <c r="BZ79" s="1248"/>
      <c r="CA79" s="1248"/>
      <c r="CB79" s="1248"/>
      <c r="CC79" s="1248"/>
      <c r="CD79" s="1248"/>
      <c r="CE79" s="1248"/>
      <c r="CF79" s="1248">
        <v>6.6</v>
      </c>
      <c r="CG79" s="1248"/>
      <c r="CH79" s="1248"/>
      <c r="CI79" s="1248"/>
      <c r="CJ79" s="1248"/>
      <c r="CK79" s="1248"/>
      <c r="CL79" s="1248"/>
      <c r="CM79" s="1248"/>
      <c r="CN79" s="1248">
        <v>6.4</v>
      </c>
      <c r="CO79" s="1248"/>
      <c r="CP79" s="1248"/>
      <c r="CQ79" s="1248"/>
      <c r="CR79" s="1248"/>
      <c r="CS79" s="1248"/>
      <c r="CT79" s="1248"/>
      <c r="CU79" s="1248"/>
      <c r="CV79" s="1248">
        <v>5.7</v>
      </c>
      <c r="CW79" s="1248"/>
      <c r="CX79" s="1248"/>
      <c r="CY79" s="1248"/>
      <c r="CZ79" s="1248"/>
      <c r="DA79" s="1248"/>
      <c r="DB79" s="1248"/>
      <c r="DC79" s="1248"/>
    </row>
    <row r="80" spans="2:107" ht="13.5" x14ac:dyDescent="0.1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2"/>
    </row>
    <row r="82" spans="2:109" ht="17.25" x14ac:dyDescent="0.1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1"/>
      <c r="DE84" s="1241"/>
    </row>
    <row r="85" spans="2:109" ht="13.5" x14ac:dyDescent="0.15">
      <c r="DD85" s="1241"/>
      <c r="DE85" s="1241"/>
    </row>
  </sheetData>
  <sheetProtection algorithmName="SHA-512" hashValue="eZ+CW8X+nKQ+qo5QjaeZ7OylT05j1N5yK1AtTc8RPKdBFRreY3rUqXym8BZ2ySlpFggjI84VohfsYsbQqmvMGw==" saltValue="AwhzBJQYnZZZT/n/c0pRi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B2" sqref="B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513</v>
      </c>
    </row>
  </sheetData>
  <sheetProtection algorithmName="SHA-512" hashValue="VULoDhsbCIgIomORTNLxRLHIL9SR5AM/OJ+fUwDJU3Ds/D5rH/hwqkYVk5vqzfg3YL1fsZIp25cum2CgxBzIKg==" saltValue="jUl4m6x6gsYM2dS24Xkmj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2" sqref="A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513</v>
      </c>
    </row>
  </sheetData>
  <sheetProtection algorithmName="SHA-512" hashValue="z/v/+qkhW/yLdDN0zewPq28nsz0I7DS4UMcAzO6zWLiVR0yp5gZqm0gJ102wn1EpxBl5fDR0ZIP4YPmSkgBILg==" saltValue="jnoGP4OlyjUZHG0dD8nC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563</v>
      </c>
      <c r="G2" s="148"/>
      <c r="H2" s="149"/>
    </row>
    <row r="3" spans="1:8" x14ac:dyDescent="0.15">
      <c r="A3" s="145" t="s">
        <v>556</v>
      </c>
      <c r="B3" s="150"/>
      <c r="C3" s="151"/>
      <c r="D3" s="152">
        <v>44657</v>
      </c>
      <c r="E3" s="153"/>
      <c r="F3" s="154">
        <v>54110</v>
      </c>
      <c r="G3" s="155"/>
      <c r="H3" s="156"/>
    </row>
    <row r="4" spans="1:8" x14ac:dyDescent="0.15">
      <c r="A4" s="157"/>
      <c r="B4" s="158"/>
      <c r="C4" s="159"/>
      <c r="D4" s="160">
        <v>25835</v>
      </c>
      <c r="E4" s="161"/>
      <c r="F4" s="162">
        <v>30620</v>
      </c>
      <c r="G4" s="163"/>
      <c r="H4" s="164"/>
    </row>
    <row r="5" spans="1:8" x14ac:dyDescent="0.15">
      <c r="A5" s="145" t="s">
        <v>558</v>
      </c>
      <c r="B5" s="150"/>
      <c r="C5" s="151"/>
      <c r="D5" s="152">
        <v>42790</v>
      </c>
      <c r="E5" s="153"/>
      <c r="F5" s="154">
        <v>54684</v>
      </c>
      <c r="G5" s="155"/>
      <c r="H5" s="156"/>
    </row>
    <row r="6" spans="1:8" x14ac:dyDescent="0.15">
      <c r="A6" s="157"/>
      <c r="B6" s="158"/>
      <c r="C6" s="159"/>
      <c r="D6" s="160">
        <v>26069</v>
      </c>
      <c r="E6" s="161"/>
      <c r="F6" s="162">
        <v>32829</v>
      </c>
      <c r="G6" s="163"/>
      <c r="H6" s="164"/>
    </row>
    <row r="7" spans="1:8" x14ac:dyDescent="0.15">
      <c r="A7" s="145" t="s">
        <v>559</v>
      </c>
      <c r="B7" s="150"/>
      <c r="C7" s="151"/>
      <c r="D7" s="152">
        <v>29460</v>
      </c>
      <c r="E7" s="153"/>
      <c r="F7" s="154">
        <v>62383</v>
      </c>
      <c r="G7" s="155"/>
      <c r="H7" s="156"/>
    </row>
    <row r="8" spans="1:8" x14ac:dyDescent="0.15">
      <c r="A8" s="157"/>
      <c r="B8" s="158"/>
      <c r="C8" s="159"/>
      <c r="D8" s="160">
        <v>21189</v>
      </c>
      <c r="E8" s="161"/>
      <c r="F8" s="162">
        <v>35325</v>
      </c>
      <c r="G8" s="163"/>
      <c r="H8" s="164"/>
    </row>
    <row r="9" spans="1:8" x14ac:dyDescent="0.15">
      <c r="A9" s="145" t="s">
        <v>560</v>
      </c>
      <c r="B9" s="150"/>
      <c r="C9" s="151"/>
      <c r="D9" s="152">
        <v>37369</v>
      </c>
      <c r="E9" s="153"/>
      <c r="F9" s="154">
        <v>63812</v>
      </c>
      <c r="G9" s="155"/>
      <c r="H9" s="156"/>
    </row>
    <row r="10" spans="1:8" x14ac:dyDescent="0.15">
      <c r="A10" s="157"/>
      <c r="B10" s="158"/>
      <c r="C10" s="159"/>
      <c r="D10" s="160">
        <v>32139</v>
      </c>
      <c r="E10" s="161"/>
      <c r="F10" s="162">
        <v>33848</v>
      </c>
      <c r="G10" s="163"/>
      <c r="H10" s="164"/>
    </row>
    <row r="11" spans="1:8" x14ac:dyDescent="0.15">
      <c r="A11" s="145" t="s">
        <v>561</v>
      </c>
      <c r="B11" s="150"/>
      <c r="C11" s="151"/>
      <c r="D11" s="152">
        <v>35908</v>
      </c>
      <c r="E11" s="153"/>
      <c r="F11" s="154">
        <v>45945</v>
      </c>
      <c r="G11" s="155"/>
      <c r="H11" s="156"/>
    </row>
    <row r="12" spans="1:8" x14ac:dyDescent="0.15">
      <c r="A12" s="157"/>
      <c r="B12" s="158"/>
      <c r="C12" s="165"/>
      <c r="D12" s="160">
        <v>29859</v>
      </c>
      <c r="E12" s="161"/>
      <c r="F12" s="162">
        <v>25180</v>
      </c>
      <c r="G12" s="163"/>
      <c r="H12" s="164"/>
    </row>
    <row r="13" spans="1:8" x14ac:dyDescent="0.15">
      <c r="A13" s="145"/>
      <c r="B13" s="150"/>
      <c r="C13" s="166"/>
      <c r="D13" s="167">
        <v>38037</v>
      </c>
      <c r="E13" s="168"/>
      <c r="F13" s="169">
        <v>56187</v>
      </c>
      <c r="G13" s="170"/>
      <c r="H13" s="156"/>
    </row>
    <row r="14" spans="1:8" x14ac:dyDescent="0.15">
      <c r="A14" s="157"/>
      <c r="B14" s="158"/>
      <c r="C14" s="159"/>
      <c r="D14" s="160">
        <v>27018</v>
      </c>
      <c r="E14" s="161"/>
      <c r="F14" s="162">
        <v>31560</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6.22</v>
      </c>
      <c r="C19" s="171">
        <f>ROUND(VALUE(SUBSTITUTE(実質収支比率等に係る経年分析!G$48,"▲","-")),2)</f>
        <v>7.05</v>
      </c>
      <c r="D19" s="171">
        <f>ROUND(VALUE(SUBSTITUTE(実質収支比率等に係る経年分析!H$48,"▲","-")),2)</f>
        <v>6.01</v>
      </c>
      <c r="E19" s="171">
        <f>ROUND(VALUE(SUBSTITUTE(実質収支比率等に係る経年分析!I$48,"▲","-")),2)</f>
        <v>6.57</v>
      </c>
      <c r="F19" s="171">
        <f>ROUND(VALUE(SUBSTITUTE(実質収支比率等に係る経年分析!J$48,"▲","-")),2)</f>
        <v>7.9</v>
      </c>
    </row>
    <row r="20" spans="1:11" x14ac:dyDescent="0.15">
      <c r="A20" s="171" t="s">
        <v>56</v>
      </c>
      <c r="B20" s="171">
        <f>ROUND(VALUE(SUBSTITUTE(実質収支比率等に係る経年分析!F$47,"▲","-")),2)</f>
        <v>23.5</v>
      </c>
      <c r="C20" s="171">
        <f>ROUND(VALUE(SUBSTITUTE(実質収支比率等に係る経年分析!G$47,"▲","-")),2)</f>
        <v>21.08</v>
      </c>
      <c r="D20" s="171">
        <f>ROUND(VALUE(SUBSTITUTE(実質収支比率等に係る経年分析!H$47,"▲","-")),2)</f>
        <v>24.98</v>
      </c>
      <c r="E20" s="171">
        <f>ROUND(VALUE(SUBSTITUTE(実質収支比率等に係る経年分析!I$47,"▲","-")),2)</f>
        <v>20.87</v>
      </c>
      <c r="F20" s="171">
        <f>ROUND(VALUE(SUBSTITUTE(実質収支比率等に係る経年分析!J$47,"▲","-")),2)</f>
        <v>19.36</v>
      </c>
    </row>
    <row r="21" spans="1:11" x14ac:dyDescent="0.15">
      <c r="A21" s="171" t="s">
        <v>57</v>
      </c>
      <c r="B21" s="171">
        <f>IF(ISNUMBER(VALUE(SUBSTITUTE(実質収支比率等に係る経年分析!F$49,"▲","-"))),ROUND(VALUE(SUBSTITUTE(実質収支比率等に係る経年分析!F$49,"▲","-")),2),NA())</f>
        <v>2.14</v>
      </c>
      <c r="C21" s="171">
        <f>IF(ISNUMBER(VALUE(SUBSTITUTE(実質収支比率等に係る経年分析!G$49,"▲","-"))),ROUND(VALUE(SUBSTITUTE(実質収支比率等に係る経年分析!G$49,"▲","-")),2),NA())</f>
        <v>0.44</v>
      </c>
      <c r="D21" s="171">
        <f>IF(ISNUMBER(VALUE(SUBSTITUTE(実質収支比率等に係る経年分析!H$49,"▲","-"))),ROUND(VALUE(SUBSTITUTE(実質収支比率等に係る経年分析!H$49,"▲","-")),2),NA())</f>
        <v>2.79</v>
      </c>
      <c r="E21" s="171">
        <f>IF(ISNUMBER(VALUE(SUBSTITUTE(実質収支比率等に係る経年分析!I$49,"▲","-"))),ROUND(VALUE(SUBSTITUTE(実質収支比率等に係る経年分析!I$49,"▲","-")),2),NA())</f>
        <v>-1.92</v>
      </c>
      <c r="F21" s="171">
        <f>IF(ISNUMBER(VALUE(SUBSTITUTE(実質収支比率等に係る経年分析!J$49,"▲","-"))),ROUND(VALUE(SUBSTITUTE(実質収支比率等に係る経年分析!J$49,"▲","-")),2),NA())</f>
        <v>3.1</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0.02</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7.0000000000000007E-2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4.7300000000000004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11.29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9.76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8.58</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1371</v>
      </c>
      <c r="E42" s="173"/>
      <c r="F42" s="173"/>
      <c r="G42" s="173">
        <f>'実質公債費比率（分子）の構造'!L$52</f>
        <v>1155</v>
      </c>
      <c r="H42" s="173"/>
      <c r="I42" s="173"/>
      <c r="J42" s="173">
        <f>'実質公債費比率（分子）の構造'!M$52</f>
        <v>1082</v>
      </c>
      <c r="K42" s="173"/>
      <c r="L42" s="173"/>
      <c r="M42" s="173">
        <f>'実質公債費比率（分子）の構造'!N$52</f>
        <v>1094</v>
      </c>
      <c r="N42" s="173"/>
      <c r="O42" s="173"/>
      <c r="P42" s="173">
        <f>'実質公債費比率（分子）の構造'!O$52</f>
        <v>1088</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67</v>
      </c>
      <c r="B45" s="173">
        <f>'実質公債費比率（分子）の構造'!K$49</f>
        <v>74</v>
      </c>
      <c r="C45" s="173"/>
      <c r="D45" s="173"/>
      <c r="E45" s="173">
        <f>'実質公債費比率（分子）の構造'!L$49</f>
        <v>76</v>
      </c>
      <c r="F45" s="173"/>
      <c r="G45" s="173"/>
      <c r="H45" s="173">
        <f>'実質公債費比率（分子）の構造'!M$49</f>
        <v>57</v>
      </c>
      <c r="I45" s="173"/>
      <c r="J45" s="173"/>
      <c r="K45" s="173">
        <f>'実質公債費比率（分子）の構造'!N$49</f>
        <v>48</v>
      </c>
      <c r="L45" s="173"/>
      <c r="M45" s="173"/>
      <c r="N45" s="173">
        <f>'実質公債費比率（分子）の構造'!O$49</f>
        <v>48</v>
      </c>
      <c r="O45" s="173"/>
      <c r="P45" s="173"/>
    </row>
    <row r="46" spans="1:16" x14ac:dyDescent="0.15">
      <c r="A46" s="173" t="s">
        <v>68</v>
      </c>
      <c r="B46" s="173">
        <f>'実質公債費比率（分子）の構造'!K$48</f>
        <v>125</v>
      </c>
      <c r="C46" s="173"/>
      <c r="D46" s="173"/>
      <c r="E46" s="173">
        <f>'実質公債費比率（分子）の構造'!L$48</f>
        <v>122</v>
      </c>
      <c r="F46" s="173"/>
      <c r="G46" s="173"/>
      <c r="H46" s="173">
        <f>'実質公債費比率（分子）の構造'!M$48</f>
        <v>110</v>
      </c>
      <c r="I46" s="173"/>
      <c r="J46" s="173"/>
      <c r="K46" s="173">
        <f>'実質公債費比率（分子）の構造'!N$48</f>
        <v>119</v>
      </c>
      <c r="L46" s="173"/>
      <c r="M46" s="173"/>
      <c r="N46" s="173">
        <f>'実質公債費比率（分子）の構造'!O$48</f>
        <v>127</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1314</v>
      </c>
      <c r="C49" s="173"/>
      <c r="D49" s="173"/>
      <c r="E49" s="173">
        <f>'実質公債費比率（分子）の構造'!L$45</f>
        <v>971</v>
      </c>
      <c r="F49" s="173"/>
      <c r="G49" s="173"/>
      <c r="H49" s="173">
        <f>'実質公債費比率（分子）の構造'!M$45</f>
        <v>946</v>
      </c>
      <c r="I49" s="173"/>
      <c r="J49" s="173"/>
      <c r="K49" s="173">
        <f>'実質公債費比率（分子）の構造'!N$45</f>
        <v>972</v>
      </c>
      <c r="L49" s="173"/>
      <c r="M49" s="173"/>
      <c r="N49" s="173">
        <f>'実質公債費比率（分子）の構造'!O$45</f>
        <v>976</v>
      </c>
      <c r="O49" s="173"/>
      <c r="P49" s="173"/>
    </row>
    <row r="50" spans="1:16" x14ac:dyDescent="0.15">
      <c r="A50" s="173" t="s">
        <v>72</v>
      </c>
      <c r="B50" s="173" t="e">
        <f>NA()</f>
        <v>#N/A</v>
      </c>
      <c r="C50" s="173">
        <f>IF(ISNUMBER('実質公債費比率（分子）の構造'!K$53),'実質公債費比率（分子）の構造'!K$53,NA())</f>
        <v>142</v>
      </c>
      <c r="D50" s="173" t="e">
        <f>NA()</f>
        <v>#N/A</v>
      </c>
      <c r="E50" s="173" t="e">
        <f>NA()</f>
        <v>#N/A</v>
      </c>
      <c r="F50" s="173">
        <f>IF(ISNUMBER('実質公債費比率（分子）の構造'!L$53),'実質公債費比率（分子）の構造'!L$53,NA())</f>
        <v>14</v>
      </c>
      <c r="G50" s="173" t="e">
        <f>NA()</f>
        <v>#N/A</v>
      </c>
      <c r="H50" s="173" t="e">
        <f>NA()</f>
        <v>#N/A</v>
      </c>
      <c r="I50" s="173">
        <f>IF(ISNUMBER('実質公債費比率（分子）の構造'!M$53),'実質公債費比率（分子）の構造'!M$53,NA())</f>
        <v>31</v>
      </c>
      <c r="J50" s="173" t="e">
        <f>NA()</f>
        <v>#N/A</v>
      </c>
      <c r="K50" s="173" t="e">
        <f>NA()</f>
        <v>#N/A</v>
      </c>
      <c r="L50" s="173">
        <f>IF(ISNUMBER('実質公債費比率（分子）の構造'!N$53),'実質公債費比率（分子）の構造'!N$53,NA())</f>
        <v>45</v>
      </c>
      <c r="M50" s="173" t="e">
        <f>NA()</f>
        <v>#N/A</v>
      </c>
      <c r="N50" s="173" t="e">
        <f>NA()</f>
        <v>#N/A</v>
      </c>
      <c r="O50" s="173">
        <f>IF(ISNUMBER('実質公債費比率（分子）の構造'!O$53),'実質公債費比率（分子）の構造'!O$53,NA())</f>
        <v>63</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13419</v>
      </c>
      <c r="E56" s="172"/>
      <c r="F56" s="172"/>
      <c r="G56" s="172">
        <f>'将来負担比率（分子）の構造'!J$52</f>
        <v>13084</v>
      </c>
      <c r="H56" s="172"/>
      <c r="I56" s="172"/>
      <c r="J56" s="172">
        <f>'将来負担比率（分子）の構造'!K$52</f>
        <v>12781</v>
      </c>
      <c r="K56" s="172"/>
      <c r="L56" s="172"/>
      <c r="M56" s="172">
        <f>'将来負担比率（分子）の構造'!L$52</f>
        <v>12692</v>
      </c>
      <c r="N56" s="172"/>
      <c r="O56" s="172"/>
      <c r="P56" s="172">
        <f>'将来負担比率（分子）の構造'!M$52</f>
        <v>12788</v>
      </c>
    </row>
    <row r="57" spans="1:16" x14ac:dyDescent="0.15">
      <c r="A57" s="172" t="s">
        <v>43</v>
      </c>
      <c r="B57" s="172"/>
      <c r="C57" s="172"/>
      <c r="D57" s="172">
        <f>'将来負担比率（分子）の構造'!I$51</f>
        <v>4</v>
      </c>
      <c r="E57" s="172"/>
      <c r="F57" s="172"/>
      <c r="G57" s="172" t="str">
        <f>'将来負担比率（分子）の構造'!J$51</f>
        <v>-</v>
      </c>
      <c r="H57" s="172"/>
      <c r="I57" s="172"/>
      <c r="J57" s="172" t="str">
        <f>'将来負担比率（分子）の構造'!K$51</f>
        <v>-</v>
      </c>
      <c r="K57" s="172"/>
      <c r="L57" s="172"/>
      <c r="M57" s="172">
        <f>'将来負担比率（分子）の構造'!L$51</f>
        <v>43</v>
      </c>
      <c r="N57" s="172"/>
      <c r="O57" s="172"/>
      <c r="P57" s="172" t="str">
        <f>'将来負担比率（分子）の構造'!M$51</f>
        <v>-</v>
      </c>
    </row>
    <row r="58" spans="1:16" x14ac:dyDescent="0.15">
      <c r="A58" s="172" t="s">
        <v>42</v>
      </c>
      <c r="B58" s="172"/>
      <c r="C58" s="172"/>
      <c r="D58" s="172">
        <f>'将来負担比率（分子）の構造'!I$50</f>
        <v>11046</v>
      </c>
      <c r="E58" s="172"/>
      <c r="F58" s="172"/>
      <c r="G58" s="172">
        <f>'将来負担比率（分子）の構造'!J$50</f>
        <v>11032</v>
      </c>
      <c r="H58" s="172"/>
      <c r="I58" s="172"/>
      <c r="J58" s="172">
        <f>'将来負担比率（分子）の構造'!K$50</f>
        <v>11918</v>
      </c>
      <c r="K58" s="172"/>
      <c r="L58" s="172"/>
      <c r="M58" s="172">
        <f>'将来負担比率（分子）の構造'!L$50</f>
        <v>11871</v>
      </c>
      <c r="N58" s="172"/>
      <c r="O58" s="172"/>
      <c r="P58" s="172">
        <f>'将来負担比率（分子）の構造'!M$50</f>
        <v>13078</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36</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15">
      <c r="A63" s="172" t="s">
        <v>35</v>
      </c>
      <c r="B63" s="172">
        <f>'将来負担比率（分子）の構造'!I$44</f>
        <v>669</v>
      </c>
      <c r="C63" s="172"/>
      <c r="D63" s="172"/>
      <c r="E63" s="172">
        <f>'将来負担比率（分子）の構造'!J$44</f>
        <v>587</v>
      </c>
      <c r="F63" s="172"/>
      <c r="G63" s="172"/>
      <c r="H63" s="172">
        <f>'将来負担比率（分子）の構造'!K$44</f>
        <v>513</v>
      </c>
      <c r="I63" s="172"/>
      <c r="J63" s="172"/>
      <c r="K63" s="172">
        <f>'将来負担比率（分子）の構造'!L$44</f>
        <v>593</v>
      </c>
      <c r="L63" s="172"/>
      <c r="M63" s="172"/>
      <c r="N63" s="172">
        <f>'将来負担比率（分子）の構造'!M$44</f>
        <v>703</v>
      </c>
      <c r="O63" s="172"/>
      <c r="P63" s="172"/>
    </row>
    <row r="64" spans="1:16" x14ac:dyDescent="0.15">
      <c r="A64" s="172" t="s">
        <v>34</v>
      </c>
      <c r="B64" s="172">
        <f>'将来負担比率（分子）の構造'!I$43</f>
        <v>1445</v>
      </c>
      <c r="C64" s="172"/>
      <c r="D64" s="172"/>
      <c r="E64" s="172">
        <f>'将来負担比率（分子）の構造'!J$43</f>
        <v>1338</v>
      </c>
      <c r="F64" s="172"/>
      <c r="G64" s="172"/>
      <c r="H64" s="172">
        <f>'将来負担比率（分子）の構造'!K$43</f>
        <v>1174</v>
      </c>
      <c r="I64" s="172"/>
      <c r="J64" s="172"/>
      <c r="K64" s="172">
        <f>'将来負担比率（分子）の構造'!L$43</f>
        <v>1079</v>
      </c>
      <c r="L64" s="172"/>
      <c r="M64" s="172"/>
      <c r="N64" s="172">
        <f>'将来負担比率（分子）の構造'!M$43</f>
        <v>1148</v>
      </c>
      <c r="O64" s="172"/>
      <c r="P64" s="172"/>
    </row>
    <row r="65" spans="1:16" x14ac:dyDescent="0.15">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32</v>
      </c>
      <c r="B66" s="172">
        <f>'将来負担比率（分子）の構造'!I$41</f>
        <v>11710</v>
      </c>
      <c r="C66" s="172"/>
      <c r="D66" s="172"/>
      <c r="E66" s="172">
        <f>'将来負担比率（分子）の構造'!J$41</f>
        <v>11525</v>
      </c>
      <c r="F66" s="172"/>
      <c r="G66" s="172"/>
      <c r="H66" s="172">
        <f>'将来負担比率（分子）の構造'!K$41</f>
        <v>11632</v>
      </c>
      <c r="I66" s="172"/>
      <c r="J66" s="172"/>
      <c r="K66" s="172">
        <f>'将来負担比率（分子）の構造'!L$41</f>
        <v>11772</v>
      </c>
      <c r="L66" s="172"/>
      <c r="M66" s="172"/>
      <c r="N66" s="172">
        <f>'将来負担比率（分子）の構造'!M$41</f>
        <v>12060</v>
      </c>
      <c r="O66" s="172"/>
      <c r="P66" s="172"/>
    </row>
    <row r="67" spans="1:16" x14ac:dyDescent="0.15">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2699</v>
      </c>
      <c r="C72" s="176">
        <f>基金残高に係る経年分析!G55</f>
        <v>2380</v>
      </c>
      <c r="D72" s="176">
        <f>基金残高に係る経年分析!H55</f>
        <v>2373</v>
      </c>
    </row>
    <row r="73" spans="1:16" x14ac:dyDescent="0.15">
      <c r="A73" s="175" t="s">
        <v>79</v>
      </c>
      <c r="B73" s="176">
        <f>基金残高に係る経年分析!F56</f>
        <v>1208</v>
      </c>
      <c r="C73" s="176">
        <f>基金残高に係る経年分析!G56</f>
        <v>1208</v>
      </c>
      <c r="D73" s="176">
        <f>基金残高に係る経年分析!H56</f>
        <v>1501</v>
      </c>
    </row>
    <row r="74" spans="1:16" x14ac:dyDescent="0.15">
      <c r="A74" s="175" t="s">
        <v>80</v>
      </c>
      <c r="B74" s="176">
        <f>基金残高に係る経年分析!F57</f>
        <v>6843</v>
      </c>
      <c r="C74" s="176">
        <f>基金残高に係る経年分析!G57</f>
        <v>7149</v>
      </c>
      <c r="D74" s="176">
        <f>基金残高に係る経年分析!H57</f>
        <v>8192</v>
      </c>
    </row>
  </sheetData>
  <sheetProtection algorithmName="SHA-512" hashValue="w70Qkf8Z5ZknhG/XiBZVhQf983hmq4hFV1XGNTgJEIrntXd6qf5PK+rmTkzO1rcuzCt307X/STmyKl4iS/stAQ==" saltValue="FgSd3E28wkgv11pZMw8r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216</v>
      </c>
      <c r="DI1" s="606"/>
      <c r="DJ1" s="606"/>
      <c r="DK1" s="606"/>
      <c r="DL1" s="606"/>
      <c r="DM1" s="606"/>
      <c r="DN1" s="607"/>
      <c r="DO1" s="212"/>
      <c r="DP1" s="605" t="s">
        <v>217</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221</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222</v>
      </c>
      <c r="S4" s="609"/>
      <c r="T4" s="609"/>
      <c r="U4" s="609"/>
      <c r="V4" s="609"/>
      <c r="W4" s="609"/>
      <c r="X4" s="609"/>
      <c r="Y4" s="610"/>
      <c r="Z4" s="608" t="s">
        <v>223</v>
      </c>
      <c r="AA4" s="609"/>
      <c r="AB4" s="609"/>
      <c r="AC4" s="610"/>
      <c r="AD4" s="608" t="s">
        <v>224</v>
      </c>
      <c r="AE4" s="609"/>
      <c r="AF4" s="609"/>
      <c r="AG4" s="609"/>
      <c r="AH4" s="609"/>
      <c r="AI4" s="609"/>
      <c r="AJ4" s="609"/>
      <c r="AK4" s="610"/>
      <c r="AL4" s="608" t="s">
        <v>223</v>
      </c>
      <c r="AM4" s="609"/>
      <c r="AN4" s="609"/>
      <c r="AO4" s="610"/>
      <c r="AP4" s="614" t="s">
        <v>225</v>
      </c>
      <c r="AQ4" s="614"/>
      <c r="AR4" s="614"/>
      <c r="AS4" s="614"/>
      <c r="AT4" s="614"/>
      <c r="AU4" s="614"/>
      <c r="AV4" s="614"/>
      <c r="AW4" s="614"/>
      <c r="AX4" s="614"/>
      <c r="AY4" s="614"/>
      <c r="AZ4" s="614"/>
      <c r="BA4" s="614"/>
      <c r="BB4" s="614"/>
      <c r="BC4" s="614"/>
      <c r="BD4" s="614"/>
      <c r="BE4" s="614"/>
      <c r="BF4" s="614"/>
      <c r="BG4" s="614" t="s">
        <v>226</v>
      </c>
      <c r="BH4" s="614"/>
      <c r="BI4" s="614"/>
      <c r="BJ4" s="614"/>
      <c r="BK4" s="614"/>
      <c r="BL4" s="614"/>
      <c r="BM4" s="614"/>
      <c r="BN4" s="614"/>
      <c r="BO4" s="614" t="s">
        <v>223</v>
      </c>
      <c r="BP4" s="614"/>
      <c r="BQ4" s="614"/>
      <c r="BR4" s="614"/>
      <c r="BS4" s="614" t="s">
        <v>227</v>
      </c>
      <c r="BT4" s="614"/>
      <c r="BU4" s="614"/>
      <c r="BV4" s="614"/>
      <c r="BW4" s="614"/>
      <c r="BX4" s="614"/>
      <c r="BY4" s="614"/>
      <c r="BZ4" s="614"/>
      <c r="CA4" s="614"/>
      <c r="CB4" s="614"/>
      <c r="CD4" s="611" t="s">
        <v>228</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229</v>
      </c>
      <c r="C5" s="616"/>
      <c r="D5" s="616"/>
      <c r="E5" s="616"/>
      <c r="F5" s="616"/>
      <c r="G5" s="616"/>
      <c r="H5" s="616"/>
      <c r="I5" s="616"/>
      <c r="J5" s="616"/>
      <c r="K5" s="616"/>
      <c r="L5" s="616"/>
      <c r="M5" s="616"/>
      <c r="N5" s="616"/>
      <c r="O5" s="616"/>
      <c r="P5" s="616"/>
      <c r="Q5" s="617"/>
      <c r="R5" s="618">
        <v>7115006</v>
      </c>
      <c r="S5" s="619"/>
      <c r="T5" s="619"/>
      <c r="U5" s="619"/>
      <c r="V5" s="619"/>
      <c r="W5" s="619"/>
      <c r="X5" s="619"/>
      <c r="Y5" s="620"/>
      <c r="Z5" s="621">
        <v>31.2</v>
      </c>
      <c r="AA5" s="621"/>
      <c r="AB5" s="621"/>
      <c r="AC5" s="621"/>
      <c r="AD5" s="622">
        <v>7115006</v>
      </c>
      <c r="AE5" s="622"/>
      <c r="AF5" s="622"/>
      <c r="AG5" s="622"/>
      <c r="AH5" s="622"/>
      <c r="AI5" s="622"/>
      <c r="AJ5" s="622"/>
      <c r="AK5" s="622"/>
      <c r="AL5" s="623">
        <v>61.3</v>
      </c>
      <c r="AM5" s="624"/>
      <c r="AN5" s="624"/>
      <c r="AO5" s="625"/>
      <c r="AP5" s="615" t="s">
        <v>230</v>
      </c>
      <c r="AQ5" s="616"/>
      <c r="AR5" s="616"/>
      <c r="AS5" s="616"/>
      <c r="AT5" s="616"/>
      <c r="AU5" s="616"/>
      <c r="AV5" s="616"/>
      <c r="AW5" s="616"/>
      <c r="AX5" s="616"/>
      <c r="AY5" s="616"/>
      <c r="AZ5" s="616"/>
      <c r="BA5" s="616"/>
      <c r="BB5" s="616"/>
      <c r="BC5" s="616"/>
      <c r="BD5" s="616"/>
      <c r="BE5" s="616"/>
      <c r="BF5" s="617"/>
      <c r="BG5" s="629">
        <v>7115006</v>
      </c>
      <c r="BH5" s="630"/>
      <c r="BI5" s="630"/>
      <c r="BJ5" s="630"/>
      <c r="BK5" s="630"/>
      <c r="BL5" s="630"/>
      <c r="BM5" s="630"/>
      <c r="BN5" s="631"/>
      <c r="BO5" s="632">
        <v>100</v>
      </c>
      <c r="BP5" s="632"/>
      <c r="BQ5" s="632"/>
      <c r="BR5" s="632"/>
      <c r="BS5" s="633" t="s">
        <v>231</v>
      </c>
      <c r="BT5" s="633"/>
      <c r="BU5" s="633"/>
      <c r="BV5" s="633"/>
      <c r="BW5" s="633"/>
      <c r="BX5" s="633"/>
      <c r="BY5" s="633"/>
      <c r="BZ5" s="633"/>
      <c r="CA5" s="633"/>
      <c r="CB5" s="637"/>
      <c r="CD5" s="611" t="s">
        <v>225</v>
      </c>
      <c r="CE5" s="612"/>
      <c r="CF5" s="612"/>
      <c r="CG5" s="612"/>
      <c r="CH5" s="612"/>
      <c r="CI5" s="612"/>
      <c r="CJ5" s="612"/>
      <c r="CK5" s="612"/>
      <c r="CL5" s="612"/>
      <c r="CM5" s="612"/>
      <c r="CN5" s="612"/>
      <c r="CO5" s="612"/>
      <c r="CP5" s="612"/>
      <c r="CQ5" s="613"/>
      <c r="CR5" s="611" t="s">
        <v>232</v>
      </c>
      <c r="CS5" s="612"/>
      <c r="CT5" s="612"/>
      <c r="CU5" s="612"/>
      <c r="CV5" s="612"/>
      <c r="CW5" s="612"/>
      <c r="CX5" s="612"/>
      <c r="CY5" s="613"/>
      <c r="CZ5" s="611" t="s">
        <v>223</v>
      </c>
      <c r="DA5" s="612"/>
      <c r="DB5" s="612"/>
      <c r="DC5" s="613"/>
      <c r="DD5" s="611" t="s">
        <v>233</v>
      </c>
      <c r="DE5" s="612"/>
      <c r="DF5" s="612"/>
      <c r="DG5" s="612"/>
      <c r="DH5" s="612"/>
      <c r="DI5" s="612"/>
      <c r="DJ5" s="612"/>
      <c r="DK5" s="612"/>
      <c r="DL5" s="612"/>
      <c r="DM5" s="612"/>
      <c r="DN5" s="612"/>
      <c r="DO5" s="612"/>
      <c r="DP5" s="613"/>
      <c r="DQ5" s="611" t="s">
        <v>234</v>
      </c>
      <c r="DR5" s="612"/>
      <c r="DS5" s="612"/>
      <c r="DT5" s="612"/>
      <c r="DU5" s="612"/>
      <c r="DV5" s="612"/>
      <c r="DW5" s="612"/>
      <c r="DX5" s="612"/>
      <c r="DY5" s="612"/>
      <c r="DZ5" s="612"/>
      <c r="EA5" s="612"/>
      <c r="EB5" s="612"/>
      <c r="EC5" s="613"/>
    </row>
    <row r="6" spans="2:143" ht="11.25" customHeight="1" x14ac:dyDescent="0.15">
      <c r="B6" s="626" t="s">
        <v>235</v>
      </c>
      <c r="C6" s="627"/>
      <c r="D6" s="627"/>
      <c r="E6" s="627"/>
      <c r="F6" s="627"/>
      <c r="G6" s="627"/>
      <c r="H6" s="627"/>
      <c r="I6" s="627"/>
      <c r="J6" s="627"/>
      <c r="K6" s="627"/>
      <c r="L6" s="627"/>
      <c r="M6" s="627"/>
      <c r="N6" s="627"/>
      <c r="O6" s="627"/>
      <c r="P6" s="627"/>
      <c r="Q6" s="628"/>
      <c r="R6" s="629">
        <v>195914</v>
      </c>
      <c r="S6" s="630"/>
      <c r="T6" s="630"/>
      <c r="U6" s="630"/>
      <c r="V6" s="630"/>
      <c r="W6" s="630"/>
      <c r="X6" s="630"/>
      <c r="Y6" s="631"/>
      <c r="Z6" s="632">
        <v>0.9</v>
      </c>
      <c r="AA6" s="632"/>
      <c r="AB6" s="632"/>
      <c r="AC6" s="632"/>
      <c r="AD6" s="633">
        <v>195914</v>
      </c>
      <c r="AE6" s="633"/>
      <c r="AF6" s="633"/>
      <c r="AG6" s="633"/>
      <c r="AH6" s="633"/>
      <c r="AI6" s="633"/>
      <c r="AJ6" s="633"/>
      <c r="AK6" s="633"/>
      <c r="AL6" s="634">
        <v>1.7</v>
      </c>
      <c r="AM6" s="635"/>
      <c r="AN6" s="635"/>
      <c r="AO6" s="636"/>
      <c r="AP6" s="626" t="s">
        <v>236</v>
      </c>
      <c r="AQ6" s="627"/>
      <c r="AR6" s="627"/>
      <c r="AS6" s="627"/>
      <c r="AT6" s="627"/>
      <c r="AU6" s="627"/>
      <c r="AV6" s="627"/>
      <c r="AW6" s="627"/>
      <c r="AX6" s="627"/>
      <c r="AY6" s="627"/>
      <c r="AZ6" s="627"/>
      <c r="BA6" s="627"/>
      <c r="BB6" s="627"/>
      <c r="BC6" s="627"/>
      <c r="BD6" s="627"/>
      <c r="BE6" s="627"/>
      <c r="BF6" s="628"/>
      <c r="BG6" s="629">
        <v>7115006</v>
      </c>
      <c r="BH6" s="630"/>
      <c r="BI6" s="630"/>
      <c r="BJ6" s="630"/>
      <c r="BK6" s="630"/>
      <c r="BL6" s="630"/>
      <c r="BM6" s="630"/>
      <c r="BN6" s="631"/>
      <c r="BO6" s="632">
        <v>100</v>
      </c>
      <c r="BP6" s="632"/>
      <c r="BQ6" s="632"/>
      <c r="BR6" s="632"/>
      <c r="BS6" s="633" t="s">
        <v>132</v>
      </c>
      <c r="BT6" s="633"/>
      <c r="BU6" s="633"/>
      <c r="BV6" s="633"/>
      <c r="BW6" s="633"/>
      <c r="BX6" s="633"/>
      <c r="BY6" s="633"/>
      <c r="BZ6" s="633"/>
      <c r="CA6" s="633"/>
      <c r="CB6" s="637"/>
      <c r="CD6" s="640" t="s">
        <v>237</v>
      </c>
      <c r="CE6" s="641"/>
      <c r="CF6" s="641"/>
      <c r="CG6" s="641"/>
      <c r="CH6" s="641"/>
      <c r="CI6" s="641"/>
      <c r="CJ6" s="641"/>
      <c r="CK6" s="641"/>
      <c r="CL6" s="641"/>
      <c r="CM6" s="641"/>
      <c r="CN6" s="641"/>
      <c r="CO6" s="641"/>
      <c r="CP6" s="641"/>
      <c r="CQ6" s="642"/>
      <c r="CR6" s="629">
        <v>154803</v>
      </c>
      <c r="CS6" s="630"/>
      <c r="CT6" s="630"/>
      <c r="CU6" s="630"/>
      <c r="CV6" s="630"/>
      <c r="CW6" s="630"/>
      <c r="CX6" s="630"/>
      <c r="CY6" s="631"/>
      <c r="CZ6" s="623">
        <v>0.7</v>
      </c>
      <c r="DA6" s="624"/>
      <c r="DB6" s="624"/>
      <c r="DC6" s="643"/>
      <c r="DD6" s="638" t="s">
        <v>132</v>
      </c>
      <c r="DE6" s="630"/>
      <c r="DF6" s="630"/>
      <c r="DG6" s="630"/>
      <c r="DH6" s="630"/>
      <c r="DI6" s="630"/>
      <c r="DJ6" s="630"/>
      <c r="DK6" s="630"/>
      <c r="DL6" s="630"/>
      <c r="DM6" s="630"/>
      <c r="DN6" s="630"/>
      <c r="DO6" s="630"/>
      <c r="DP6" s="631"/>
      <c r="DQ6" s="638">
        <v>154725</v>
      </c>
      <c r="DR6" s="630"/>
      <c r="DS6" s="630"/>
      <c r="DT6" s="630"/>
      <c r="DU6" s="630"/>
      <c r="DV6" s="630"/>
      <c r="DW6" s="630"/>
      <c r="DX6" s="630"/>
      <c r="DY6" s="630"/>
      <c r="DZ6" s="630"/>
      <c r="EA6" s="630"/>
      <c r="EB6" s="630"/>
      <c r="EC6" s="639"/>
    </row>
    <row r="7" spans="2:143" ht="11.25" customHeight="1" x14ac:dyDescent="0.15">
      <c r="B7" s="626" t="s">
        <v>238</v>
      </c>
      <c r="C7" s="627"/>
      <c r="D7" s="627"/>
      <c r="E7" s="627"/>
      <c r="F7" s="627"/>
      <c r="G7" s="627"/>
      <c r="H7" s="627"/>
      <c r="I7" s="627"/>
      <c r="J7" s="627"/>
      <c r="K7" s="627"/>
      <c r="L7" s="627"/>
      <c r="M7" s="627"/>
      <c r="N7" s="627"/>
      <c r="O7" s="627"/>
      <c r="P7" s="627"/>
      <c r="Q7" s="628"/>
      <c r="R7" s="629">
        <v>5626</v>
      </c>
      <c r="S7" s="630"/>
      <c r="T7" s="630"/>
      <c r="U7" s="630"/>
      <c r="V7" s="630"/>
      <c r="W7" s="630"/>
      <c r="X7" s="630"/>
      <c r="Y7" s="631"/>
      <c r="Z7" s="632">
        <v>0</v>
      </c>
      <c r="AA7" s="632"/>
      <c r="AB7" s="632"/>
      <c r="AC7" s="632"/>
      <c r="AD7" s="633">
        <v>5626</v>
      </c>
      <c r="AE7" s="633"/>
      <c r="AF7" s="633"/>
      <c r="AG7" s="633"/>
      <c r="AH7" s="633"/>
      <c r="AI7" s="633"/>
      <c r="AJ7" s="633"/>
      <c r="AK7" s="633"/>
      <c r="AL7" s="634">
        <v>0</v>
      </c>
      <c r="AM7" s="635"/>
      <c r="AN7" s="635"/>
      <c r="AO7" s="636"/>
      <c r="AP7" s="626" t="s">
        <v>239</v>
      </c>
      <c r="AQ7" s="627"/>
      <c r="AR7" s="627"/>
      <c r="AS7" s="627"/>
      <c r="AT7" s="627"/>
      <c r="AU7" s="627"/>
      <c r="AV7" s="627"/>
      <c r="AW7" s="627"/>
      <c r="AX7" s="627"/>
      <c r="AY7" s="627"/>
      <c r="AZ7" s="627"/>
      <c r="BA7" s="627"/>
      <c r="BB7" s="627"/>
      <c r="BC7" s="627"/>
      <c r="BD7" s="627"/>
      <c r="BE7" s="627"/>
      <c r="BF7" s="628"/>
      <c r="BG7" s="629">
        <v>3414821</v>
      </c>
      <c r="BH7" s="630"/>
      <c r="BI7" s="630"/>
      <c r="BJ7" s="630"/>
      <c r="BK7" s="630"/>
      <c r="BL7" s="630"/>
      <c r="BM7" s="630"/>
      <c r="BN7" s="631"/>
      <c r="BO7" s="632">
        <v>48</v>
      </c>
      <c r="BP7" s="632"/>
      <c r="BQ7" s="632"/>
      <c r="BR7" s="632"/>
      <c r="BS7" s="633" t="s">
        <v>132</v>
      </c>
      <c r="BT7" s="633"/>
      <c r="BU7" s="633"/>
      <c r="BV7" s="633"/>
      <c r="BW7" s="633"/>
      <c r="BX7" s="633"/>
      <c r="BY7" s="633"/>
      <c r="BZ7" s="633"/>
      <c r="CA7" s="633"/>
      <c r="CB7" s="637"/>
      <c r="CD7" s="644" t="s">
        <v>240</v>
      </c>
      <c r="CE7" s="645"/>
      <c r="CF7" s="645"/>
      <c r="CG7" s="645"/>
      <c r="CH7" s="645"/>
      <c r="CI7" s="645"/>
      <c r="CJ7" s="645"/>
      <c r="CK7" s="645"/>
      <c r="CL7" s="645"/>
      <c r="CM7" s="645"/>
      <c r="CN7" s="645"/>
      <c r="CO7" s="645"/>
      <c r="CP7" s="645"/>
      <c r="CQ7" s="646"/>
      <c r="CR7" s="629">
        <v>3951081</v>
      </c>
      <c r="CS7" s="630"/>
      <c r="CT7" s="630"/>
      <c r="CU7" s="630"/>
      <c r="CV7" s="630"/>
      <c r="CW7" s="630"/>
      <c r="CX7" s="630"/>
      <c r="CY7" s="631"/>
      <c r="CZ7" s="632">
        <v>18.5</v>
      </c>
      <c r="DA7" s="632"/>
      <c r="DB7" s="632"/>
      <c r="DC7" s="632"/>
      <c r="DD7" s="638">
        <v>131868</v>
      </c>
      <c r="DE7" s="630"/>
      <c r="DF7" s="630"/>
      <c r="DG7" s="630"/>
      <c r="DH7" s="630"/>
      <c r="DI7" s="630"/>
      <c r="DJ7" s="630"/>
      <c r="DK7" s="630"/>
      <c r="DL7" s="630"/>
      <c r="DM7" s="630"/>
      <c r="DN7" s="630"/>
      <c r="DO7" s="630"/>
      <c r="DP7" s="631"/>
      <c r="DQ7" s="638">
        <v>3047602</v>
      </c>
      <c r="DR7" s="630"/>
      <c r="DS7" s="630"/>
      <c r="DT7" s="630"/>
      <c r="DU7" s="630"/>
      <c r="DV7" s="630"/>
      <c r="DW7" s="630"/>
      <c r="DX7" s="630"/>
      <c r="DY7" s="630"/>
      <c r="DZ7" s="630"/>
      <c r="EA7" s="630"/>
      <c r="EB7" s="630"/>
      <c r="EC7" s="639"/>
    </row>
    <row r="8" spans="2:143" ht="11.25" customHeight="1" x14ac:dyDescent="0.15">
      <c r="B8" s="626" t="s">
        <v>241</v>
      </c>
      <c r="C8" s="627"/>
      <c r="D8" s="627"/>
      <c r="E8" s="627"/>
      <c r="F8" s="627"/>
      <c r="G8" s="627"/>
      <c r="H8" s="627"/>
      <c r="I8" s="627"/>
      <c r="J8" s="627"/>
      <c r="K8" s="627"/>
      <c r="L8" s="627"/>
      <c r="M8" s="627"/>
      <c r="N8" s="627"/>
      <c r="O8" s="627"/>
      <c r="P8" s="627"/>
      <c r="Q8" s="628"/>
      <c r="R8" s="629">
        <v>47320</v>
      </c>
      <c r="S8" s="630"/>
      <c r="T8" s="630"/>
      <c r="U8" s="630"/>
      <c r="V8" s="630"/>
      <c r="W8" s="630"/>
      <c r="X8" s="630"/>
      <c r="Y8" s="631"/>
      <c r="Z8" s="632">
        <v>0.2</v>
      </c>
      <c r="AA8" s="632"/>
      <c r="AB8" s="632"/>
      <c r="AC8" s="632"/>
      <c r="AD8" s="633">
        <v>47320</v>
      </c>
      <c r="AE8" s="633"/>
      <c r="AF8" s="633"/>
      <c r="AG8" s="633"/>
      <c r="AH8" s="633"/>
      <c r="AI8" s="633"/>
      <c r="AJ8" s="633"/>
      <c r="AK8" s="633"/>
      <c r="AL8" s="634">
        <v>0.4</v>
      </c>
      <c r="AM8" s="635"/>
      <c r="AN8" s="635"/>
      <c r="AO8" s="636"/>
      <c r="AP8" s="626" t="s">
        <v>242</v>
      </c>
      <c r="AQ8" s="627"/>
      <c r="AR8" s="627"/>
      <c r="AS8" s="627"/>
      <c r="AT8" s="627"/>
      <c r="AU8" s="627"/>
      <c r="AV8" s="627"/>
      <c r="AW8" s="627"/>
      <c r="AX8" s="627"/>
      <c r="AY8" s="627"/>
      <c r="AZ8" s="627"/>
      <c r="BA8" s="627"/>
      <c r="BB8" s="627"/>
      <c r="BC8" s="627"/>
      <c r="BD8" s="627"/>
      <c r="BE8" s="627"/>
      <c r="BF8" s="628"/>
      <c r="BG8" s="629">
        <v>101007</v>
      </c>
      <c r="BH8" s="630"/>
      <c r="BI8" s="630"/>
      <c r="BJ8" s="630"/>
      <c r="BK8" s="630"/>
      <c r="BL8" s="630"/>
      <c r="BM8" s="630"/>
      <c r="BN8" s="631"/>
      <c r="BO8" s="632">
        <v>1.4</v>
      </c>
      <c r="BP8" s="632"/>
      <c r="BQ8" s="632"/>
      <c r="BR8" s="632"/>
      <c r="BS8" s="633" t="s">
        <v>243</v>
      </c>
      <c r="BT8" s="633"/>
      <c r="BU8" s="633"/>
      <c r="BV8" s="633"/>
      <c r="BW8" s="633"/>
      <c r="BX8" s="633"/>
      <c r="BY8" s="633"/>
      <c r="BZ8" s="633"/>
      <c r="CA8" s="633"/>
      <c r="CB8" s="637"/>
      <c r="CD8" s="644" t="s">
        <v>244</v>
      </c>
      <c r="CE8" s="645"/>
      <c r="CF8" s="645"/>
      <c r="CG8" s="645"/>
      <c r="CH8" s="645"/>
      <c r="CI8" s="645"/>
      <c r="CJ8" s="645"/>
      <c r="CK8" s="645"/>
      <c r="CL8" s="645"/>
      <c r="CM8" s="645"/>
      <c r="CN8" s="645"/>
      <c r="CO8" s="645"/>
      <c r="CP8" s="645"/>
      <c r="CQ8" s="646"/>
      <c r="CR8" s="629">
        <v>8458680</v>
      </c>
      <c r="CS8" s="630"/>
      <c r="CT8" s="630"/>
      <c r="CU8" s="630"/>
      <c r="CV8" s="630"/>
      <c r="CW8" s="630"/>
      <c r="CX8" s="630"/>
      <c r="CY8" s="631"/>
      <c r="CZ8" s="632">
        <v>39.6</v>
      </c>
      <c r="DA8" s="632"/>
      <c r="DB8" s="632"/>
      <c r="DC8" s="632"/>
      <c r="DD8" s="638">
        <v>16687</v>
      </c>
      <c r="DE8" s="630"/>
      <c r="DF8" s="630"/>
      <c r="DG8" s="630"/>
      <c r="DH8" s="630"/>
      <c r="DI8" s="630"/>
      <c r="DJ8" s="630"/>
      <c r="DK8" s="630"/>
      <c r="DL8" s="630"/>
      <c r="DM8" s="630"/>
      <c r="DN8" s="630"/>
      <c r="DO8" s="630"/>
      <c r="DP8" s="631"/>
      <c r="DQ8" s="638">
        <v>3753887</v>
      </c>
      <c r="DR8" s="630"/>
      <c r="DS8" s="630"/>
      <c r="DT8" s="630"/>
      <c r="DU8" s="630"/>
      <c r="DV8" s="630"/>
      <c r="DW8" s="630"/>
      <c r="DX8" s="630"/>
      <c r="DY8" s="630"/>
      <c r="DZ8" s="630"/>
      <c r="EA8" s="630"/>
      <c r="EB8" s="630"/>
      <c r="EC8" s="639"/>
    </row>
    <row r="9" spans="2:143" ht="11.25" customHeight="1" x14ac:dyDescent="0.15">
      <c r="B9" s="626" t="s">
        <v>245</v>
      </c>
      <c r="C9" s="627"/>
      <c r="D9" s="627"/>
      <c r="E9" s="627"/>
      <c r="F9" s="627"/>
      <c r="G9" s="627"/>
      <c r="H9" s="627"/>
      <c r="I9" s="627"/>
      <c r="J9" s="627"/>
      <c r="K9" s="627"/>
      <c r="L9" s="627"/>
      <c r="M9" s="627"/>
      <c r="N9" s="627"/>
      <c r="O9" s="627"/>
      <c r="P9" s="627"/>
      <c r="Q9" s="628"/>
      <c r="R9" s="629">
        <v>53731</v>
      </c>
      <c r="S9" s="630"/>
      <c r="T9" s="630"/>
      <c r="U9" s="630"/>
      <c r="V9" s="630"/>
      <c r="W9" s="630"/>
      <c r="X9" s="630"/>
      <c r="Y9" s="631"/>
      <c r="Z9" s="632">
        <v>0.2</v>
      </c>
      <c r="AA9" s="632"/>
      <c r="AB9" s="632"/>
      <c r="AC9" s="632"/>
      <c r="AD9" s="633">
        <v>53731</v>
      </c>
      <c r="AE9" s="633"/>
      <c r="AF9" s="633"/>
      <c r="AG9" s="633"/>
      <c r="AH9" s="633"/>
      <c r="AI9" s="633"/>
      <c r="AJ9" s="633"/>
      <c r="AK9" s="633"/>
      <c r="AL9" s="634">
        <v>0.5</v>
      </c>
      <c r="AM9" s="635"/>
      <c r="AN9" s="635"/>
      <c r="AO9" s="636"/>
      <c r="AP9" s="626" t="s">
        <v>246</v>
      </c>
      <c r="AQ9" s="627"/>
      <c r="AR9" s="627"/>
      <c r="AS9" s="627"/>
      <c r="AT9" s="627"/>
      <c r="AU9" s="627"/>
      <c r="AV9" s="627"/>
      <c r="AW9" s="627"/>
      <c r="AX9" s="627"/>
      <c r="AY9" s="627"/>
      <c r="AZ9" s="627"/>
      <c r="BA9" s="627"/>
      <c r="BB9" s="627"/>
      <c r="BC9" s="627"/>
      <c r="BD9" s="627"/>
      <c r="BE9" s="627"/>
      <c r="BF9" s="628"/>
      <c r="BG9" s="629">
        <v>2983368</v>
      </c>
      <c r="BH9" s="630"/>
      <c r="BI9" s="630"/>
      <c r="BJ9" s="630"/>
      <c r="BK9" s="630"/>
      <c r="BL9" s="630"/>
      <c r="BM9" s="630"/>
      <c r="BN9" s="631"/>
      <c r="BO9" s="632">
        <v>41.9</v>
      </c>
      <c r="BP9" s="632"/>
      <c r="BQ9" s="632"/>
      <c r="BR9" s="632"/>
      <c r="BS9" s="633" t="s">
        <v>231</v>
      </c>
      <c r="BT9" s="633"/>
      <c r="BU9" s="633"/>
      <c r="BV9" s="633"/>
      <c r="BW9" s="633"/>
      <c r="BX9" s="633"/>
      <c r="BY9" s="633"/>
      <c r="BZ9" s="633"/>
      <c r="CA9" s="633"/>
      <c r="CB9" s="637"/>
      <c r="CD9" s="644" t="s">
        <v>247</v>
      </c>
      <c r="CE9" s="645"/>
      <c r="CF9" s="645"/>
      <c r="CG9" s="645"/>
      <c r="CH9" s="645"/>
      <c r="CI9" s="645"/>
      <c r="CJ9" s="645"/>
      <c r="CK9" s="645"/>
      <c r="CL9" s="645"/>
      <c r="CM9" s="645"/>
      <c r="CN9" s="645"/>
      <c r="CO9" s="645"/>
      <c r="CP9" s="645"/>
      <c r="CQ9" s="646"/>
      <c r="CR9" s="629">
        <v>1901389</v>
      </c>
      <c r="CS9" s="630"/>
      <c r="CT9" s="630"/>
      <c r="CU9" s="630"/>
      <c r="CV9" s="630"/>
      <c r="CW9" s="630"/>
      <c r="CX9" s="630"/>
      <c r="CY9" s="631"/>
      <c r="CZ9" s="632">
        <v>8.9</v>
      </c>
      <c r="DA9" s="632"/>
      <c r="DB9" s="632"/>
      <c r="DC9" s="632"/>
      <c r="DD9" s="638">
        <v>70927</v>
      </c>
      <c r="DE9" s="630"/>
      <c r="DF9" s="630"/>
      <c r="DG9" s="630"/>
      <c r="DH9" s="630"/>
      <c r="DI9" s="630"/>
      <c r="DJ9" s="630"/>
      <c r="DK9" s="630"/>
      <c r="DL9" s="630"/>
      <c r="DM9" s="630"/>
      <c r="DN9" s="630"/>
      <c r="DO9" s="630"/>
      <c r="DP9" s="631"/>
      <c r="DQ9" s="638">
        <v>1163989</v>
      </c>
      <c r="DR9" s="630"/>
      <c r="DS9" s="630"/>
      <c r="DT9" s="630"/>
      <c r="DU9" s="630"/>
      <c r="DV9" s="630"/>
      <c r="DW9" s="630"/>
      <c r="DX9" s="630"/>
      <c r="DY9" s="630"/>
      <c r="DZ9" s="630"/>
      <c r="EA9" s="630"/>
      <c r="EB9" s="630"/>
      <c r="EC9" s="639"/>
    </row>
    <row r="10" spans="2:143" ht="11.25" customHeight="1" x14ac:dyDescent="0.15">
      <c r="B10" s="626" t="s">
        <v>248</v>
      </c>
      <c r="C10" s="627"/>
      <c r="D10" s="627"/>
      <c r="E10" s="627"/>
      <c r="F10" s="627"/>
      <c r="G10" s="627"/>
      <c r="H10" s="627"/>
      <c r="I10" s="627"/>
      <c r="J10" s="627"/>
      <c r="K10" s="627"/>
      <c r="L10" s="627"/>
      <c r="M10" s="627"/>
      <c r="N10" s="627"/>
      <c r="O10" s="627"/>
      <c r="P10" s="627"/>
      <c r="Q10" s="628"/>
      <c r="R10" s="629" t="s">
        <v>249</v>
      </c>
      <c r="S10" s="630"/>
      <c r="T10" s="630"/>
      <c r="U10" s="630"/>
      <c r="V10" s="630"/>
      <c r="W10" s="630"/>
      <c r="X10" s="630"/>
      <c r="Y10" s="631"/>
      <c r="Z10" s="632" t="s">
        <v>243</v>
      </c>
      <c r="AA10" s="632"/>
      <c r="AB10" s="632"/>
      <c r="AC10" s="632"/>
      <c r="AD10" s="633" t="s">
        <v>132</v>
      </c>
      <c r="AE10" s="633"/>
      <c r="AF10" s="633"/>
      <c r="AG10" s="633"/>
      <c r="AH10" s="633"/>
      <c r="AI10" s="633"/>
      <c r="AJ10" s="633"/>
      <c r="AK10" s="633"/>
      <c r="AL10" s="634" t="s">
        <v>132</v>
      </c>
      <c r="AM10" s="635"/>
      <c r="AN10" s="635"/>
      <c r="AO10" s="636"/>
      <c r="AP10" s="626" t="s">
        <v>250</v>
      </c>
      <c r="AQ10" s="627"/>
      <c r="AR10" s="627"/>
      <c r="AS10" s="627"/>
      <c r="AT10" s="627"/>
      <c r="AU10" s="627"/>
      <c r="AV10" s="627"/>
      <c r="AW10" s="627"/>
      <c r="AX10" s="627"/>
      <c r="AY10" s="627"/>
      <c r="AZ10" s="627"/>
      <c r="BA10" s="627"/>
      <c r="BB10" s="627"/>
      <c r="BC10" s="627"/>
      <c r="BD10" s="627"/>
      <c r="BE10" s="627"/>
      <c r="BF10" s="628"/>
      <c r="BG10" s="629">
        <v>119753</v>
      </c>
      <c r="BH10" s="630"/>
      <c r="BI10" s="630"/>
      <c r="BJ10" s="630"/>
      <c r="BK10" s="630"/>
      <c r="BL10" s="630"/>
      <c r="BM10" s="630"/>
      <c r="BN10" s="631"/>
      <c r="BO10" s="632">
        <v>1.7</v>
      </c>
      <c r="BP10" s="632"/>
      <c r="BQ10" s="632"/>
      <c r="BR10" s="632"/>
      <c r="BS10" s="633" t="s">
        <v>249</v>
      </c>
      <c r="BT10" s="633"/>
      <c r="BU10" s="633"/>
      <c r="BV10" s="633"/>
      <c r="BW10" s="633"/>
      <c r="BX10" s="633"/>
      <c r="BY10" s="633"/>
      <c r="BZ10" s="633"/>
      <c r="CA10" s="633"/>
      <c r="CB10" s="637"/>
      <c r="CD10" s="644" t="s">
        <v>251</v>
      </c>
      <c r="CE10" s="645"/>
      <c r="CF10" s="645"/>
      <c r="CG10" s="645"/>
      <c r="CH10" s="645"/>
      <c r="CI10" s="645"/>
      <c r="CJ10" s="645"/>
      <c r="CK10" s="645"/>
      <c r="CL10" s="645"/>
      <c r="CM10" s="645"/>
      <c r="CN10" s="645"/>
      <c r="CO10" s="645"/>
      <c r="CP10" s="645"/>
      <c r="CQ10" s="646"/>
      <c r="CR10" s="629">
        <v>6284</v>
      </c>
      <c r="CS10" s="630"/>
      <c r="CT10" s="630"/>
      <c r="CU10" s="630"/>
      <c r="CV10" s="630"/>
      <c r="CW10" s="630"/>
      <c r="CX10" s="630"/>
      <c r="CY10" s="631"/>
      <c r="CZ10" s="632">
        <v>0</v>
      </c>
      <c r="DA10" s="632"/>
      <c r="DB10" s="632"/>
      <c r="DC10" s="632"/>
      <c r="DD10" s="638" t="s">
        <v>243</v>
      </c>
      <c r="DE10" s="630"/>
      <c r="DF10" s="630"/>
      <c r="DG10" s="630"/>
      <c r="DH10" s="630"/>
      <c r="DI10" s="630"/>
      <c r="DJ10" s="630"/>
      <c r="DK10" s="630"/>
      <c r="DL10" s="630"/>
      <c r="DM10" s="630"/>
      <c r="DN10" s="630"/>
      <c r="DO10" s="630"/>
      <c r="DP10" s="631"/>
      <c r="DQ10" s="638">
        <v>5643</v>
      </c>
      <c r="DR10" s="630"/>
      <c r="DS10" s="630"/>
      <c r="DT10" s="630"/>
      <c r="DU10" s="630"/>
      <c r="DV10" s="630"/>
      <c r="DW10" s="630"/>
      <c r="DX10" s="630"/>
      <c r="DY10" s="630"/>
      <c r="DZ10" s="630"/>
      <c r="EA10" s="630"/>
      <c r="EB10" s="630"/>
      <c r="EC10" s="639"/>
    </row>
    <row r="11" spans="2:143" ht="11.25" customHeight="1" x14ac:dyDescent="0.15">
      <c r="B11" s="626" t="s">
        <v>252</v>
      </c>
      <c r="C11" s="627"/>
      <c r="D11" s="627"/>
      <c r="E11" s="627"/>
      <c r="F11" s="627"/>
      <c r="G11" s="627"/>
      <c r="H11" s="627"/>
      <c r="I11" s="627"/>
      <c r="J11" s="627"/>
      <c r="K11" s="627"/>
      <c r="L11" s="627"/>
      <c r="M11" s="627"/>
      <c r="N11" s="627"/>
      <c r="O11" s="627"/>
      <c r="P11" s="627"/>
      <c r="Q11" s="628"/>
      <c r="R11" s="629">
        <v>1239224</v>
      </c>
      <c r="S11" s="630"/>
      <c r="T11" s="630"/>
      <c r="U11" s="630"/>
      <c r="V11" s="630"/>
      <c r="W11" s="630"/>
      <c r="X11" s="630"/>
      <c r="Y11" s="631"/>
      <c r="Z11" s="634">
        <v>5.4</v>
      </c>
      <c r="AA11" s="635"/>
      <c r="AB11" s="635"/>
      <c r="AC11" s="647"/>
      <c r="AD11" s="638">
        <v>1239224</v>
      </c>
      <c r="AE11" s="630"/>
      <c r="AF11" s="630"/>
      <c r="AG11" s="630"/>
      <c r="AH11" s="630"/>
      <c r="AI11" s="630"/>
      <c r="AJ11" s="630"/>
      <c r="AK11" s="631"/>
      <c r="AL11" s="634">
        <v>10.7</v>
      </c>
      <c r="AM11" s="635"/>
      <c r="AN11" s="635"/>
      <c r="AO11" s="636"/>
      <c r="AP11" s="626" t="s">
        <v>253</v>
      </c>
      <c r="AQ11" s="627"/>
      <c r="AR11" s="627"/>
      <c r="AS11" s="627"/>
      <c r="AT11" s="627"/>
      <c r="AU11" s="627"/>
      <c r="AV11" s="627"/>
      <c r="AW11" s="627"/>
      <c r="AX11" s="627"/>
      <c r="AY11" s="627"/>
      <c r="AZ11" s="627"/>
      <c r="BA11" s="627"/>
      <c r="BB11" s="627"/>
      <c r="BC11" s="627"/>
      <c r="BD11" s="627"/>
      <c r="BE11" s="627"/>
      <c r="BF11" s="628"/>
      <c r="BG11" s="629">
        <v>210693</v>
      </c>
      <c r="BH11" s="630"/>
      <c r="BI11" s="630"/>
      <c r="BJ11" s="630"/>
      <c r="BK11" s="630"/>
      <c r="BL11" s="630"/>
      <c r="BM11" s="630"/>
      <c r="BN11" s="631"/>
      <c r="BO11" s="632">
        <v>3</v>
      </c>
      <c r="BP11" s="632"/>
      <c r="BQ11" s="632"/>
      <c r="BR11" s="632"/>
      <c r="BS11" s="633" t="s">
        <v>132</v>
      </c>
      <c r="BT11" s="633"/>
      <c r="BU11" s="633"/>
      <c r="BV11" s="633"/>
      <c r="BW11" s="633"/>
      <c r="BX11" s="633"/>
      <c r="BY11" s="633"/>
      <c r="BZ11" s="633"/>
      <c r="CA11" s="633"/>
      <c r="CB11" s="637"/>
      <c r="CD11" s="644" t="s">
        <v>254</v>
      </c>
      <c r="CE11" s="645"/>
      <c r="CF11" s="645"/>
      <c r="CG11" s="645"/>
      <c r="CH11" s="645"/>
      <c r="CI11" s="645"/>
      <c r="CJ11" s="645"/>
      <c r="CK11" s="645"/>
      <c r="CL11" s="645"/>
      <c r="CM11" s="645"/>
      <c r="CN11" s="645"/>
      <c r="CO11" s="645"/>
      <c r="CP11" s="645"/>
      <c r="CQ11" s="646"/>
      <c r="CR11" s="629">
        <v>152481</v>
      </c>
      <c r="CS11" s="630"/>
      <c r="CT11" s="630"/>
      <c r="CU11" s="630"/>
      <c r="CV11" s="630"/>
      <c r="CW11" s="630"/>
      <c r="CX11" s="630"/>
      <c r="CY11" s="631"/>
      <c r="CZ11" s="632">
        <v>0.7</v>
      </c>
      <c r="DA11" s="632"/>
      <c r="DB11" s="632"/>
      <c r="DC11" s="632"/>
      <c r="DD11" s="638">
        <v>36064</v>
      </c>
      <c r="DE11" s="630"/>
      <c r="DF11" s="630"/>
      <c r="DG11" s="630"/>
      <c r="DH11" s="630"/>
      <c r="DI11" s="630"/>
      <c r="DJ11" s="630"/>
      <c r="DK11" s="630"/>
      <c r="DL11" s="630"/>
      <c r="DM11" s="630"/>
      <c r="DN11" s="630"/>
      <c r="DO11" s="630"/>
      <c r="DP11" s="631"/>
      <c r="DQ11" s="638">
        <v>80033</v>
      </c>
      <c r="DR11" s="630"/>
      <c r="DS11" s="630"/>
      <c r="DT11" s="630"/>
      <c r="DU11" s="630"/>
      <c r="DV11" s="630"/>
      <c r="DW11" s="630"/>
      <c r="DX11" s="630"/>
      <c r="DY11" s="630"/>
      <c r="DZ11" s="630"/>
      <c r="EA11" s="630"/>
      <c r="EB11" s="630"/>
      <c r="EC11" s="639"/>
    </row>
    <row r="12" spans="2:143" ht="11.25" customHeight="1" x14ac:dyDescent="0.15">
      <c r="B12" s="626" t="s">
        <v>255</v>
      </c>
      <c r="C12" s="627"/>
      <c r="D12" s="627"/>
      <c r="E12" s="627"/>
      <c r="F12" s="627"/>
      <c r="G12" s="627"/>
      <c r="H12" s="627"/>
      <c r="I12" s="627"/>
      <c r="J12" s="627"/>
      <c r="K12" s="627"/>
      <c r="L12" s="627"/>
      <c r="M12" s="627"/>
      <c r="N12" s="627"/>
      <c r="O12" s="627"/>
      <c r="P12" s="627"/>
      <c r="Q12" s="628"/>
      <c r="R12" s="629" t="s">
        <v>243</v>
      </c>
      <c r="S12" s="630"/>
      <c r="T12" s="630"/>
      <c r="U12" s="630"/>
      <c r="V12" s="630"/>
      <c r="W12" s="630"/>
      <c r="X12" s="630"/>
      <c r="Y12" s="631"/>
      <c r="Z12" s="632" t="s">
        <v>243</v>
      </c>
      <c r="AA12" s="632"/>
      <c r="AB12" s="632"/>
      <c r="AC12" s="632"/>
      <c r="AD12" s="633" t="s">
        <v>249</v>
      </c>
      <c r="AE12" s="633"/>
      <c r="AF12" s="633"/>
      <c r="AG12" s="633"/>
      <c r="AH12" s="633"/>
      <c r="AI12" s="633"/>
      <c r="AJ12" s="633"/>
      <c r="AK12" s="633"/>
      <c r="AL12" s="634" t="s">
        <v>249</v>
      </c>
      <c r="AM12" s="635"/>
      <c r="AN12" s="635"/>
      <c r="AO12" s="636"/>
      <c r="AP12" s="626" t="s">
        <v>256</v>
      </c>
      <c r="AQ12" s="627"/>
      <c r="AR12" s="627"/>
      <c r="AS12" s="627"/>
      <c r="AT12" s="627"/>
      <c r="AU12" s="627"/>
      <c r="AV12" s="627"/>
      <c r="AW12" s="627"/>
      <c r="AX12" s="627"/>
      <c r="AY12" s="627"/>
      <c r="AZ12" s="627"/>
      <c r="BA12" s="627"/>
      <c r="BB12" s="627"/>
      <c r="BC12" s="627"/>
      <c r="BD12" s="627"/>
      <c r="BE12" s="627"/>
      <c r="BF12" s="628"/>
      <c r="BG12" s="629">
        <v>3229132</v>
      </c>
      <c r="BH12" s="630"/>
      <c r="BI12" s="630"/>
      <c r="BJ12" s="630"/>
      <c r="BK12" s="630"/>
      <c r="BL12" s="630"/>
      <c r="BM12" s="630"/>
      <c r="BN12" s="631"/>
      <c r="BO12" s="632">
        <v>45.4</v>
      </c>
      <c r="BP12" s="632"/>
      <c r="BQ12" s="632"/>
      <c r="BR12" s="632"/>
      <c r="BS12" s="633" t="s">
        <v>243</v>
      </c>
      <c r="BT12" s="633"/>
      <c r="BU12" s="633"/>
      <c r="BV12" s="633"/>
      <c r="BW12" s="633"/>
      <c r="BX12" s="633"/>
      <c r="BY12" s="633"/>
      <c r="BZ12" s="633"/>
      <c r="CA12" s="633"/>
      <c r="CB12" s="637"/>
      <c r="CD12" s="644" t="s">
        <v>257</v>
      </c>
      <c r="CE12" s="645"/>
      <c r="CF12" s="645"/>
      <c r="CG12" s="645"/>
      <c r="CH12" s="645"/>
      <c r="CI12" s="645"/>
      <c r="CJ12" s="645"/>
      <c r="CK12" s="645"/>
      <c r="CL12" s="645"/>
      <c r="CM12" s="645"/>
      <c r="CN12" s="645"/>
      <c r="CO12" s="645"/>
      <c r="CP12" s="645"/>
      <c r="CQ12" s="646"/>
      <c r="CR12" s="629">
        <v>296032</v>
      </c>
      <c r="CS12" s="630"/>
      <c r="CT12" s="630"/>
      <c r="CU12" s="630"/>
      <c r="CV12" s="630"/>
      <c r="CW12" s="630"/>
      <c r="CX12" s="630"/>
      <c r="CY12" s="631"/>
      <c r="CZ12" s="632">
        <v>1.4</v>
      </c>
      <c r="DA12" s="632"/>
      <c r="DB12" s="632"/>
      <c r="DC12" s="632"/>
      <c r="DD12" s="638" t="s">
        <v>132</v>
      </c>
      <c r="DE12" s="630"/>
      <c r="DF12" s="630"/>
      <c r="DG12" s="630"/>
      <c r="DH12" s="630"/>
      <c r="DI12" s="630"/>
      <c r="DJ12" s="630"/>
      <c r="DK12" s="630"/>
      <c r="DL12" s="630"/>
      <c r="DM12" s="630"/>
      <c r="DN12" s="630"/>
      <c r="DO12" s="630"/>
      <c r="DP12" s="631"/>
      <c r="DQ12" s="638">
        <v>240568</v>
      </c>
      <c r="DR12" s="630"/>
      <c r="DS12" s="630"/>
      <c r="DT12" s="630"/>
      <c r="DU12" s="630"/>
      <c r="DV12" s="630"/>
      <c r="DW12" s="630"/>
      <c r="DX12" s="630"/>
      <c r="DY12" s="630"/>
      <c r="DZ12" s="630"/>
      <c r="EA12" s="630"/>
      <c r="EB12" s="630"/>
      <c r="EC12" s="639"/>
    </row>
    <row r="13" spans="2:143" ht="11.25" customHeight="1" x14ac:dyDescent="0.15">
      <c r="B13" s="626" t="s">
        <v>258</v>
      </c>
      <c r="C13" s="627"/>
      <c r="D13" s="627"/>
      <c r="E13" s="627"/>
      <c r="F13" s="627"/>
      <c r="G13" s="627"/>
      <c r="H13" s="627"/>
      <c r="I13" s="627"/>
      <c r="J13" s="627"/>
      <c r="K13" s="627"/>
      <c r="L13" s="627"/>
      <c r="M13" s="627"/>
      <c r="N13" s="627"/>
      <c r="O13" s="627"/>
      <c r="P13" s="627"/>
      <c r="Q13" s="628"/>
      <c r="R13" s="629" t="s">
        <v>249</v>
      </c>
      <c r="S13" s="630"/>
      <c r="T13" s="630"/>
      <c r="U13" s="630"/>
      <c r="V13" s="630"/>
      <c r="W13" s="630"/>
      <c r="X13" s="630"/>
      <c r="Y13" s="631"/>
      <c r="Z13" s="632" t="s">
        <v>243</v>
      </c>
      <c r="AA13" s="632"/>
      <c r="AB13" s="632"/>
      <c r="AC13" s="632"/>
      <c r="AD13" s="633" t="s">
        <v>243</v>
      </c>
      <c r="AE13" s="633"/>
      <c r="AF13" s="633"/>
      <c r="AG13" s="633"/>
      <c r="AH13" s="633"/>
      <c r="AI13" s="633"/>
      <c r="AJ13" s="633"/>
      <c r="AK13" s="633"/>
      <c r="AL13" s="634" t="s">
        <v>249</v>
      </c>
      <c r="AM13" s="635"/>
      <c r="AN13" s="635"/>
      <c r="AO13" s="636"/>
      <c r="AP13" s="626" t="s">
        <v>259</v>
      </c>
      <c r="AQ13" s="627"/>
      <c r="AR13" s="627"/>
      <c r="AS13" s="627"/>
      <c r="AT13" s="627"/>
      <c r="AU13" s="627"/>
      <c r="AV13" s="627"/>
      <c r="AW13" s="627"/>
      <c r="AX13" s="627"/>
      <c r="AY13" s="627"/>
      <c r="AZ13" s="627"/>
      <c r="BA13" s="627"/>
      <c r="BB13" s="627"/>
      <c r="BC13" s="627"/>
      <c r="BD13" s="627"/>
      <c r="BE13" s="627"/>
      <c r="BF13" s="628"/>
      <c r="BG13" s="629">
        <v>3227483</v>
      </c>
      <c r="BH13" s="630"/>
      <c r="BI13" s="630"/>
      <c r="BJ13" s="630"/>
      <c r="BK13" s="630"/>
      <c r="BL13" s="630"/>
      <c r="BM13" s="630"/>
      <c r="BN13" s="631"/>
      <c r="BO13" s="632">
        <v>45.4</v>
      </c>
      <c r="BP13" s="632"/>
      <c r="BQ13" s="632"/>
      <c r="BR13" s="632"/>
      <c r="BS13" s="633" t="s">
        <v>132</v>
      </c>
      <c r="BT13" s="633"/>
      <c r="BU13" s="633"/>
      <c r="BV13" s="633"/>
      <c r="BW13" s="633"/>
      <c r="BX13" s="633"/>
      <c r="BY13" s="633"/>
      <c r="BZ13" s="633"/>
      <c r="CA13" s="633"/>
      <c r="CB13" s="637"/>
      <c r="CD13" s="644" t="s">
        <v>260</v>
      </c>
      <c r="CE13" s="645"/>
      <c r="CF13" s="645"/>
      <c r="CG13" s="645"/>
      <c r="CH13" s="645"/>
      <c r="CI13" s="645"/>
      <c r="CJ13" s="645"/>
      <c r="CK13" s="645"/>
      <c r="CL13" s="645"/>
      <c r="CM13" s="645"/>
      <c r="CN13" s="645"/>
      <c r="CO13" s="645"/>
      <c r="CP13" s="645"/>
      <c r="CQ13" s="646"/>
      <c r="CR13" s="629">
        <v>1845612</v>
      </c>
      <c r="CS13" s="630"/>
      <c r="CT13" s="630"/>
      <c r="CU13" s="630"/>
      <c r="CV13" s="630"/>
      <c r="CW13" s="630"/>
      <c r="CX13" s="630"/>
      <c r="CY13" s="631"/>
      <c r="CZ13" s="632">
        <v>8.6</v>
      </c>
      <c r="DA13" s="632"/>
      <c r="DB13" s="632"/>
      <c r="DC13" s="632"/>
      <c r="DD13" s="638">
        <v>1028841</v>
      </c>
      <c r="DE13" s="630"/>
      <c r="DF13" s="630"/>
      <c r="DG13" s="630"/>
      <c r="DH13" s="630"/>
      <c r="DI13" s="630"/>
      <c r="DJ13" s="630"/>
      <c r="DK13" s="630"/>
      <c r="DL13" s="630"/>
      <c r="DM13" s="630"/>
      <c r="DN13" s="630"/>
      <c r="DO13" s="630"/>
      <c r="DP13" s="631"/>
      <c r="DQ13" s="638">
        <v>1488975</v>
      </c>
      <c r="DR13" s="630"/>
      <c r="DS13" s="630"/>
      <c r="DT13" s="630"/>
      <c r="DU13" s="630"/>
      <c r="DV13" s="630"/>
      <c r="DW13" s="630"/>
      <c r="DX13" s="630"/>
      <c r="DY13" s="630"/>
      <c r="DZ13" s="630"/>
      <c r="EA13" s="630"/>
      <c r="EB13" s="630"/>
      <c r="EC13" s="639"/>
    </row>
    <row r="14" spans="2:143" ht="11.25" customHeight="1" x14ac:dyDescent="0.15">
      <c r="B14" s="626" t="s">
        <v>261</v>
      </c>
      <c r="C14" s="627"/>
      <c r="D14" s="627"/>
      <c r="E14" s="627"/>
      <c r="F14" s="627"/>
      <c r="G14" s="627"/>
      <c r="H14" s="627"/>
      <c r="I14" s="627"/>
      <c r="J14" s="627"/>
      <c r="K14" s="627"/>
      <c r="L14" s="627"/>
      <c r="M14" s="627"/>
      <c r="N14" s="627"/>
      <c r="O14" s="627"/>
      <c r="P14" s="627"/>
      <c r="Q14" s="628"/>
      <c r="R14" s="629" t="s">
        <v>249</v>
      </c>
      <c r="S14" s="630"/>
      <c r="T14" s="630"/>
      <c r="U14" s="630"/>
      <c r="V14" s="630"/>
      <c r="W14" s="630"/>
      <c r="X14" s="630"/>
      <c r="Y14" s="631"/>
      <c r="Z14" s="632" t="s">
        <v>231</v>
      </c>
      <c r="AA14" s="632"/>
      <c r="AB14" s="632"/>
      <c r="AC14" s="632"/>
      <c r="AD14" s="633" t="s">
        <v>249</v>
      </c>
      <c r="AE14" s="633"/>
      <c r="AF14" s="633"/>
      <c r="AG14" s="633"/>
      <c r="AH14" s="633"/>
      <c r="AI14" s="633"/>
      <c r="AJ14" s="633"/>
      <c r="AK14" s="633"/>
      <c r="AL14" s="634" t="s">
        <v>132</v>
      </c>
      <c r="AM14" s="635"/>
      <c r="AN14" s="635"/>
      <c r="AO14" s="636"/>
      <c r="AP14" s="626" t="s">
        <v>262</v>
      </c>
      <c r="AQ14" s="627"/>
      <c r="AR14" s="627"/>
      <c r="AS14" s="627"/>
      <c r="AT14" s="627"/>
      <c r="AU14" s="627"/>
      <c r="AV14" s="627"/>
      <c r="AW14" s="627"/>
      <c r="AX14" s="627"/>
      <c r="AY14" s="627"/>
      <c r="AZ14" s="627"/>
      <c r="BA14" s="627"/>
      <c r="BB14" s="627"/>
      <c r="BC14" s="627"/>
      <c r="BD14" s="627"/>
      <c r="BE14" s="627"/>
      <c r="BF14" s="628"/>
      <c r="BG14" s="629">
        <v>152508</v>
      </c>
      <c r="BH14" s="630"/>
      <c r="BI14" s="630"/>
      <c r="BJ14" s="630"/>
      <c r="BK14" s="630"/>
      <c r="BL14" s="630"/>
      <c r="BM14" s="630"/>
      <c r="BN14" s="631"/>
      <c r="BO14" s="632">
        <v>2.1</v>
      </c>
      <c r="BP14" s="632"/>
      <c r="BQ14" s="632"/>
      <c r="BR14" s="632"/>
      <c r="BS14" s="633" t="s">
        <v>132</v>
      </c>
      <c r="BT14" s="633"/>
      <c r="BU14" s="633"/>
      <c r="BV14" s="633"/>
      <c r="BW14" s="633"/>
      <c r="BX14" s="633"/>
      <c r="BY14" s="633"/>
      <c r="BZ14" s="633"/>
      <c r="CA14" s="633"/>
      <c r="CB14" s="637"/>
      <c r="CD14" s="644" t="s">
        <v>263</v>
      </c>
      <c r="CE14" s="645"/>
      <c r="CF14" s="645"/>
      <c r="CG14" s="645"/>
      <c r="CH14" s="645"/>
      <c r="CI14" s="645"/>
      <c r="CJ14" s="645"/>
      <c r="CK14" s="645"/>
      <c r="CL14" s="645"/>
      <c r="CM14" s="645"/>
      <c r="CN14" s="645"/>
      <c r="CO14" s="645"/>
      <c r="CP14" s="645"/>
      <c r="CQ14" s="646"/>
      <c r="CR14" s="629">
        <v>938648</v>
      </c>
      <c r="CS14" s="630"/>
      <c r="CT14" s="630"/>
      <c r="CU14" s="630"/>
      <c r="CV14" s="630"/>
      <c r="CW14" s="630"/>
      <c r="CX14" s="630"/>
      <c r="CY14" s="631"/>
      <c r="CZ14" s="632">
        <v>4.4000000000000004</v>
      </c>
      <c r="DA14" s="632"/>
      <c r="DB14" s="632"/>
      <c r="DC14" s="632"/>
      <c r="DD14" s="638">
        <v>116455</v>
      </c>
      <c r="DE14" s="630"/>
      <c r="DF14" s="630"/>
      <c r="DG14" s="630"/>
      <c r="DH14" s="630"/>
      <c r="DI14" s="630"/>
      <c r="DJ14" s="630"/>
      <c r="DK14" s="630"/>
      <c r="DL14" s="630"/>
      <c r="DM14" s="630"/>
      <c r="DN14" s="630"/>
      <c r="DO14" s="630"/>
      <c r="DP14" s="631"/>
      <c r="DQ14" s="638">
        <v>830730</v>
      </c>
      <c r="DR14" s="630"/>
      <c r="DS14" s="630"/>
      <c r="DT14" s="630"/>
      <c r="DU14" s="630"/>
      <c r="DV14" s="630"/>
      <c r="DW14" s="630"/>
      <c r="DX14" s="630"/>
      <c r="DY14" s="630"/>
      <c r="DZ14" s="630"/>
      <c r="EA14" s="630"/>
      <c r="EB14" s="630"/>
      <c r="EC14" s="639"/>
    </row>
    <row r="15" spans="2:143" ht="11.25" customHeight="1" x14ac:dyDescent="0.15">
      <c r="B15" s="626" t="s">
        <v>264</v>
      </c>
      <c r="C15" s="627"/>
      <c r="D15" s="627"/>
      <c r="E15" s="627"/>
      <c r="F15" s="627"/>
      <c r="G15" s="627"/>
      <c r="H15" s="627"/>
      <c r="I15" s="627"/>
      <c r="J15" s="627"/>
      <c r="K15" s="627"/>
      <c r="L15" s="627"/>
      <c r="M15" s="627"/>
      <c r="N15" s="627"/>
      <c r="O15" s="627"/>
      <c r="P15" s="627"/>
      <c r="Q15" s="628"/>
      <c r="R15" s="629" t="s">
        <v>243</v>
      </c>
      <c r="S15" s="630"/>
      <c r="T15" s="630"/>
      <c r="U15" s="630"/>
      <c r="V15" s="630"/>
      <c r="W15" s="630"/>
      <c r="X15" s="630"/>
      <c r="Y15" s="631"/>
      <c r="Z15" s="632" t="s">
        <v>249</v>
      </c>
      <c r="AA15" s="632"/>
      <c r="AB15" s="632"/>
      <c r="AC15" s="632"/>
      <c r="AD15" s="633" t="s">
        <v>231</v>
      </c>
      <c r="AE15" s="633"/>
      <c r="AF15" s="633"/>
      <c r="AG15" s="633"/>
      <c r="AH15" s="633"/>
      <c r="AI15" s="633"/>
      <c r="AJ15" s="633"/>
      <c r="AK15" s="633"/>
      <c r="AL15" s="634" t="s">
        <v>249</v>
      </c>
      <c r="AM15" s="635"/>
      <c r="AN15" s="635"/>
      <c r="AO15" s="636"/>
      <c r="AP15" s="626" t="s">
        <v>265</v>
      </c>
      <c r="AQ15" s="627"/>
      <c r="AR15" s="627"/>
      <c r="AS15" s="627"/>
      <c r="AT15" s="627"/>
      <c r="AU15" s="627"/>
      <c r="AV15" s="627"/>
      <c r="AW15" s="627"/>
      <c r="AX15" s="627"/>
      <c r="AY15" s="627"/>
      <c r="AZ15" s="627"/>
      <c r="BA15" s="627"/>
      <c r="BB15" s="627"/>
      <c r="BC15" s="627"/>
      <c r="BD15" s="627"/>
      <c r="BE15" s="627"/>
      <c r="BF15" s="628"/>
      <c r="BG15" s="629">
        <v>318545</v>
      </c>
      <c r="BH15" s="630"/>
      <c r="BI15" s="630"/>
      <c r="BJ15" s="630"/>
      <c r="BK15" s="630"/>
      <c r="BL15" s="630"/>
      <c r="BM15" s="630"/>
      <c r="BN15" s="631"/>
      <c r="BO15" s="632">
        <v>4.5</v>
      </c>
      <c r="BP15" s="632"/>
      <c r="BQ15" s="632"/>
      <c r="BR15" s="632"/>
      <c r="BS15" s="633" t="s">
        <v>249</v>
      </c>
      <c r="BT15" s="633"/>
      <c r="BU15" s="633"/>
      <c r="BV15" s="633"/>
      <c r="BW15" s="633"/>
      <c r="BX15" s="633"/>
      <c r="BY15" s="633"/>
      <c r="BZ15" s="633"/>
      <c r="CA15" s="633"/>
      <c r="CB15" s="637"/>
      <c r="CD15" s="644" t="s">
        <v>266</v>
      </c>
      <c r="CE15" s="645"/>
      <c r="CF15" s="645"/>
      <c r="CG15" s="645"/>
      <c r="CH15" s="645"/>
      <c r="CI15" s="645"/>
      <c r="CJ15" s="645"/>
      <c r="CK15" s="645"/>
      <c r="CL15" s="645"/>
      <c r="CM15" s="645"/>
      <c r="CN15" s="645"/>
      <c r="CO15" s="645"/>
      <c r="CP15" s="645"/>
      <c r="CQ15" s="646"/>
      <c r="CR15" s="629">
        <v>2519912</v>
      </c>
      <c r="CS15" s="630"/>
      <c r="CT15" s="630"/>
      <c r="CU15" s="630"/>
      <c r="CV15" s="630"/>
      <c r="CW15" s="630"/>
      <c r="CX15" s="630"/>
      <c r="CY15" s="631"/>
      <c r="CZ15" s="632">
        <v>11.8</v>
      </c>
      <c r="DA15" s="632"/>
      <c r="DB15" s="632"/>
      <c r="DC15" s="632"/>
      <c r="DD15" s="638">
        <v>592699</v>
      </c>
      <c r="DE15" s="630"/>
      <c r="DF15" s="630"/>
      <c r="DG15" s="630"/>
      <c r="DH15" s="630"/>
      <c r="DI15" s="630"/>
      <c r="DJ15" s="630"/>
      <c r="DK15" s="630"/>
      <c r="DL15" s="630"/>
      <c r="DM15" s="630"/>
      <c r="DN15" s="630"/>
      <c r="DO15" s="630"/>
      <c r="DP15" s="631"/>
      <c r="DQ15" s="638">
        <v>1912138</v>
      </c>
      <c r="DR15" s="630"/>
      <c r="DS15" s="630"/>
      <c r="DT15" s="630"/>
      <c r="DU15" s="630"/>
      <c r="DV15" s="630"/>
      <c r="DW15" s="630"/>
      <c r="DX15" s="630"/>
      <c r="DY15" s="630"/>
      <c r="DZ15" s="630"/>
      <c r="EA15" s="630"/>
      <c r="EB15" s="630"/>
      <c r="EC15" s="639"/>
    </row>
    <row r="16" spans="2:143" ht="11.25" customHeight="1" x14ac:dyDescent="0.15">
      <c r="B16" s="626" t="s">
        <v>267</v>
      </c>
      <c r="C16" s="627"/>
      <c r="D16" s="627"/>
      <c r="E16" s="627"/>
      <c r="F16" s="627"/>
      <c r="G16" s="627"/>
      <c r="H16" s="627"/>
      <c r="I16" s="627"/>
      <c r="J16" s="627"/>
      <c r="K16" s="627"/>
      <c r="L16" s="627"/>
      <c r="M16" s="627"/>
      <c r="N16" s="627"/>
      <c r="O16" s="627"/>
      <c r="P16" s="627"/>
      <c r="Q16" s="628"/>
      <c r="R16" s="629">
        <v>19799</v>
      </c>
      <c r="S16" s="630"/>
      <c r="T16" s="630"/>
      <c r="U16" s="630"/>
      <c r="V16" s="630"/>
      <c r="W16" s="630"/>
      <c r="X16" s="630"/>
      <c r="Y16" s="631"/>
      <c r="Z16" s="632">
        <v>0.1</v>
      </c>
      <c r="AA16" s="632"/>
      <c r="AB16" s="632"/>
      <c r="AC16" s="632"/>
      <c r="AD16" s="633">
        <v>19799</v>
      </c>
      <c r="AE16" s="633"/>
      <c r="AF16" s="633"/>
      <c r="AG16" s="633"/>
      <c r="AH16" s="633"/>
      <c r="AI16" s="633"/>
      <c r="AJ16" s="633"/>
      <c r="AK16" s="633"/>
      <c r="AL16" s="634">
        <v>0.2</v>
      </c>
      <c r="AM16" s="635"/>
      <c r="AN16" s="635"/>
      <c r="AO16" s="636"/>
      <c r="AP16" s="626" t="s">
        <v>268</v>
      </c>
      <c r="AQ16" s="627"/>
      <c r="AR16" s="627"/>
      <c r="AS16" s="627"/>
      <c r="AT16" s="627"/>
      <c r="AU16" s="627"/>
      <c r="AV16" s="627"/>
      <c r="AW16" s="627"/>
      <c r="AX16" s="627"/>
      <c r="AY16" s="627"/>
      <c r="AZ16" s="627"/>
      <c r="BA16" s="627"/>
      <c r="BB16" s="627"/>
      <c r="BC16" s="627"/>
      <c r="BD16" s="627"/>
      <c r="BE16" s="627"/>
      <c r="BF16" s="628"/>
      <c r="BG16" s="629" t="s">
        <v>243</v>
      </c>
      <c r="BH16" s="630"/>
      <c r="BI16" s="630"/>
      <c r="BJ16" s="630"/>
      <c r="BK16" s="630"/>
      <c r="BL16" s="630"/>
      <c r="BM16" s="630"/>
      <c r="BN16" s="631"/>
      <c r="BO16" s="632" t="s">
        <v>249</v>
      </c>
      <c r="BP16" s="632"/>
      <c r="BQ16" s="632"/>
      <c r="BR16" s="632"/>
      <c r="BS16" s="633" t="s">
        <v>243</v>
      </c>
      <c r="BT16" s="633"/>
      <c r="BU16" s="633"/>
      <c r="BV16" s="633"/>
      <c r="BW16" s="633"/>
      <c r="BX16" s="633"/>
      <c r="BY16" s="633"/>
      <c r="BZ16" s="633"/>
      <c r="CA16" s="633"/>
      <c r="CB16" s="637"/>
      <c r="CD16" s="644" t="s">
        <v>269</v>
      </c>
      <c r="CE16" s="645"/>
      <c r="CF16" s="645"/>
      <c r="CG16" s="645"/>
      <c r="CH16" s="645"/>
      <c r="CI16" s="645"/>
      <c r="CJ16" s="645"/>
      <c r="CK16" s="645"/>
      <c r="CL16" s="645"/>
      <c r="CM16" s="645"/>
      <c r="CN16" s="645"/>
      <c r="CO16" s="645"/>
      <c r="CP16" s="645"/>
      <c r="CQ16" s="646"/>
      <c r="CR16" s="629" t="s">
        <v>249</v>
      </c>
      <c r="CS16" s="630"/>
      <c r="CT16" s="630"/>
      <c r="CU16" s="630"/>
      <c r="CV16" s="630"/>
      <c r="CW16" s="630"/>
      <c r="CX16" s="630"/>
      <c r="CY16" s="631"/>
      <c r="CZ16" s="632" t="s">
        <v>132</v>
      </c>
      <c r="DA16" s="632"/>
      <c r="DB16" s="632"/>
      <c r="DC16" s="632"/>
      <c r="DD16" s="638" t="s">
        <v>132</v>
      </c>
      <c r="DE16" s="630"/>
      <c r="DF16" s="630"/>
      <c r="DG16" s="630"/>
      <c r="DH16" s="630"/>
      <c r="DI16" s="630"/>
      <c r="DJ16" s="630"/>
      <c r="DK16" s="630"/>
      <c r="DL16" s="630"/>
      <c r="DM16" s="630"/>
      <c r="DN16" s="630"/>
      <c r="DO16" s="630"/>
      <c r="DP16" s="631"/>
      <c r="DQ16" s="638" t="s">
        <v>249</v>
      </c>
      <c r="DR16" s="630"/>
      <c r="DS16" s="630"/>
      <c r="DT16" s="630"/>
      <c r="DU16" s="630"/>
      <c r="DV16" s="630"/>
      <c r="DW16" s="630"/>
      <c r="DX16" s="630"/>
      <c r="DY16" s="630"/>
      <c r="DZ16" s="630"/>
      <c r="EA16" s="630"/>
      <c r="EB16" s="630"/>
      <c r="EC16" s="639"/>
    </row>
    <row r="17" spans="2:133" ht="11.25" customHeight="1" x14ac:dyDescent="0.15">
      <c r="B17" s="626" t="s">
        <v>270</v>
      </c>
      <c r="C17" s="627"/>
      <c r="D17" s="627"/>
      <c r="E17" s="627"/>
      <c r="F17" s="627"/>
      <c r="G17" s="627"/>
      <c r="H17" s="627"/>
      <c r="I17" s="627"/>
      <c r="J17" s="627"/>
      <c r="K17" s="627"/>
      <c r="L17" s="627"/>
      <c r="M17" s="627"/>
      <c r="N17" s="627"/>
      <c r="O17" s="627"/>
      <c r="P17" s="627"/>
      <c r="Q17" s="628"/>
      <c r="R17" s="629">
        <v>73297</v>
      </c>
      <c r="S17" s="630"/>
      <c r="T17" s="630"/>
      <c r="U17" s="630"/>
      <c r="V17" s="630"/>
      <c r="W17" s="630"/>
      <c r="X17" s="630"/>
      <c r="Y17" s="631"/>
      <c r="Z17" s="632">
        <v>0.3</v>
      </c>
      <c r="AA17" s="632"/>
      <c r="AB17" s="632"/>
      <c r="AC17" s="632"/>
      <c r="AD17" s="633">
        <v>73297</v>
      </c>
      <c r="AE17" s="633"/>
      <c r="AF17" s="633"/>
      <c r="AG17" s="633"/>
      <c r="AH17" s="633"/>
      <c r="AI17" s="633"/>
      <c r="AJ17" s="633"/>
      <c r="AK17" s="633"/>
      <c r="AL17" s="634">
        <v>0.6</v>
      </c>
      <c r="AM17" s="635"/>
      <c r="AN17" s="635"/>
      <c r="AO17" s="636"/>
      <c r="AP17" s="626" t="s">
        <v>271</v>
      </c>
      <c r="AQ17" s="627"/>
      <c r="AR17" s="627"/>
      <c r="AS17" s="627"/>
      <c r="AT17" s="627"/>
      <c r="AU17" s="627"/>
      <c r="AV17" s="627"/>
      <c r="AW17" s="627"/>
      <c r="AX17" s="627"/>
      <c r="AY17" s="627"/>
      <c r="AZ17" s="627"/>
      <c r="BA17" s="627"/>
      <c r="BB17" s="627"/>
      <c r="BC17" s="627"/>
      <c r="BD17" s="627"/>
      <c r="BE17" s="627"/>
      <c r="BF17" s="628"/>
      <c r="BG17" s="629" t="s">
        <v>249</v>
      </c>
      <c r="BH17" s="630"/>
      <c r="BI17" s="630"/>
      <c r="BJ17" s="630"/>
      <c r="BK17" s="630"/>
      <c r="BL17" s="630"/>
      <c r="BM17" s="630"/>
      <c r="BN17" s="631"/>
      <c r="BO17" s="632" t="s">
        <v>249</v>
      </c>
      <c r="BP17" s="632"/>
      <c r="BQ17" s="632"/>
      <c r="BR17" s="632"/>
      <c r="BS17" s="633" t="s">
        <v>243</v>
      </c>
      <c r="BT17" s="633"/>
      <c r="BU17" s="633"/>
      <c r="BV17" s="633"/>
      <c r="BW17" s="633"/>
      <c r="BX17" s="633"/>
      <c r="BY17" s="633"/>
      <c r="BZ17" s="633"/>
      <c r="CA17" s="633"/>
      <c r="CB17" s="637"/>
      <c r="CD17" s="644" t="s">
        <v>272</v>
      </c>
      <c r="CE17" s="645"/>
      <c r="CF17" s="645"/>
      <c r="CG17" s="645"/>
      <c r="CH17" s="645"/>
      <c r="CI17" s="645"/>
      <c r="CJ17" s="645"/>
      <c r="CK17" s="645"/>
      <c r="CL17" s="645"/>
      <c r="CM17" s="645"/>
      <c r="CN17" s="645"/>
      <c r="CO17" s="645"/>
      <c r="CP17" s="645"/>
      <c r="CQ17" s="646"/>
      <c r="CR17" s="629">
        <v>1143709</v>
      </c>
      <c r="CS17" s="630"/>
      <c r="CT17" s="630"/>
      <c r="CU17" s="630"/>
      <c r="CV17" s="630"/>
      <c r="CW17" s="630"/>
      <c r="CX17" s="630"/>
      <c r="CY17" s="631"/>
      <c r="CZ17" s="632">
        <v>5.4</v>
      </c>
      <c r="DA17" s="632"/>
      <c r="DB17" s="632"/>
      <c r="DC17" s="632"/>
      <c r="DD17" s="638" t="s">
        <v>132</v>
      </c>
      <c r="DE17" s="630"/>
      <c r="DF17" s="630"/>
      <c r="DG17" s="630"/>
      <c r="DH17" s="630"/>
      <c r="DI17" s="630"/>
      <c r="DJ17" s="630"/>
      <c r="DK17" s="630"/>
      <c r="DL17" s="630"/>
      <c r="DM17" s="630"/>
      <c r="DN17" s="630"/>
      <c r="DO17" s="630"/>
      <c r="DP17" s="631"/>
      <c r="DQ17" s="638">
        <v>1143607</v>
      </c>
      <c r="DR17" s="630"/>
      <c r="DS17" s="630"/>
      <c r="DT17" s="630"/>
      <c r="DU17" s="630"/>
      <c r="DV17" s="630"/>
      <c r="DW17" s="630"/>
      <c r="DX17" s="630"/>
      <c r="DY17" s="630"/>
      <c r="DZ17" s="630"/>
      <c r="EA17" s="630"/>
      <c r="EB17" s="630"/>
      <c r="EC17" s="639"/>
    </row>
    <row r="18" spans="2:133" ht="11.25" customHeight="1" x14ac:dyDescent="0.15">
      <c r="B18" s="626" t="s">
        <v>273</v>
      </c>
      <c r="C18" s="627"/>
      <c r="D18" s="627"/>
      <c r="E18" s="627"/>
      <c r="F18" s="627"/>
      <c r="G18" s="627"/>
      <c r="H18" s="627"/>
      <c r="I18" s="627"/>
      <c r="J18" s="627"/>
      <c r="K18" s="627"/>
      <c r="L18" s="627"/>
      <c r="M18" s="627"/>
      <c r="N18" s="627"/>
      <c r="O18" s="627"/>
      <c r="P18" s="627"/>
      <c r="Q18" s="628"/>
      <c r="R18" s="629">
        <v>178890</v>
      </c>
      <c r="S18" s="630"/>
      <c r="T18" s="630"/>
      <c r="U18" s="630"/>
      <c r="V18" s="630"/>
      <c r="W18" s="630"/>
      <c r="X18" s="630"/>
      <c r="Y18" s="631"/>
      <c r="Z18" s="632">
        <v>0.8</v>
      </c>
      <c r="AA18" s="632"/>
      <c r="AB18" s="632"/>
      <c r="AC18" s="632"/>
      <c r="AD18" s="633">
        <v>178890</v>
      </c>
      <c r="AE18" s="633"/>
      <c r="AF18" s="633"/>
      <c r="AG18" s="633"/>
      <c r="AH18" s="633"/>
      <c r="AI18" s="633"/>
      <c r="AJ18" s="633"/>
      <c r="AK18" s="633"/>
      <c r="AL18" s="634">
        <v>1.5</v>
      </c>
      <c r="AM18" s="635"/>
      <c r="AN18" s="635"/>
      <c r="AO18" s="636"/>
      <c r="AP18" s="626" t="s">
        <v>274</v>
      </c>
      <c r="AQ18" s="627"/>
      <c r="AR18" s="627"/>
      <c r="AS18" s="627"/>
      <c r="AT18" s="627"/>
      <c r="AU18" s="627"/>
      <c r="AV18" s="627"/>
      <c r="AW18" s="627"/>
      <c r="AX18" s="627"/>
      <c r="AY18" s="627"/>
      <c r="AZ18" s="627"/>
      <c r="BA18" s="627"/>
      <c r="BB18" s="627"/>
      <c r="BC18" s="627"/>
      <c r="BD18" s="627"/>
      <c r="BE18" s="627"/>
      <c r="BF18" s="628"/>
      <c r="BG18" s="629" t="s">
        <v>243</v>
      </c>
      <c r="BH18" s="630"/>
      <c r="BI18" s="630"/>
      <c r="BJ18" s="630"/>
      <c r="BK18" s="630"/>
      <c r="BL18" s="630"/>
      <c r="BM18" s="630"/>
      <c r="BN18" s="631"/>
      <c r="BO18" s="632" t="s">
        <v>249</v>
      </c>
      <c r="BP18" s="632"/>
      <c r="BQ18" s="632"/>
      <c r="BR18" s="632"/>
      <c r="BS18" s="633" t="s">
        <v>231</v>
      </c>
      <c r="BT18" s="633"/>
      <c r="BU18" s="633"/>
      <c r="BV18" s="633"/>
      <c r="BW18" s="633"/>
      <c r="BX18" s="633"/>
      <c r="BY18" s="633"/>
      <c r="BZ18" s="633"/>
      <c r="CA18" s="633"/>
      <c r="CB18" s="637"/>
      <c r="CD18" s="644" t="s">
        <v>275</v>
      </c>
      <c r="CE18" s="645"/>
      <c r="CF18" s="645"/>
      <c r="CG18" s="645"/>
      <c r="CH18" s="645"/>
      <c r="CI18" s="645"/>
      <c r="CJ18" s="645"/>
      <c r="CK18" s="645"/>
      <c r="CL18" s="645"/>
      <c r="CM18" s="645"/>
      <c r="CN18" s="645"/>
      <c r="CO18" s="645"/>
      <c r="CP18" s="645"/>
      <c r="CQ18" s="646"/>
      <c r="CR18" s="629" t="s">
        <v>249</v>
      </c>
      <c r="CS18" s="630"/>
      <c r="CT18" s="630"/>
      <c r="CU18" s="630"/>
      <c r="CV18" s="630"/>
      <c r="CW18" s="630"/>
      <c r="CX18" s="630"/>
      <c r="CY18" s="631"/>
      <c r="CZ18" s="632" t="s">
        <v>132</v>
      </c>
      <c r="DA18" s="632"/>
      <c r="DB18" s="632"/>
      <c r="DC18" s="632"/>
      <c r="DD18" s="638" t="s">
        <v>249</v>
      </c>
      <c r="DE18" s="630"/>
      <c r="DF18" s="630"/>
      <c r="DG18" s="630"/>
      <c r="DH18" s="630"/>
      <c r="DI18" s="630"/>
      <c r="DJ18" s="630"/>
      <c r="DK18" s="630"/>
      <c r="DL18" s="630"/>
      <c r="DM18" s="630"/>
      <c r="DN18" s="630"/>
      <c r="DO18" s="630"/>
      <c r="DP18" s="631"/>
      <c r="DQ18" s="638" t="s">
        <v>249</v>
      </c>
      <c r="DR18" s="630"/>
      <c r="DS18" s="630"/>
      <c r="DT18" s="630"/>
      <c r="DU18" s="630"/>
      <c r="DV18" s="630"/>
      <c r="DW18" s="630"/>
      <c r="DX18" s="630"/>
      <c r="DY18" s="630"/>
      <c r="DZ18" s="630"/>
      <c r="EA18" s="630"/>
      <c r="EB18" s="630"/>
      <c r="EC18" s="639"/>
    </row>
    <row r="19" spans="2:133" ht="11.25" customHeight="1" x14ac:dyDescent="0.15">
      <c r="B19" s="626" t="s">
        <v>276</v>
      </c>
      <c r="C19" s="627"/>
      <c r="D19" s="627"/>
      <c r="E19" s="627"/>
      <c r="F19" s="627"/>
      <c r="G19" s="627"/>
      <c r="H19" s="627"/>
      <c r="I19" s="627"/>
      <c r="J19" s="627"/>
      <c r="K19" s="627"/>
      <c r="L19" s="627"/>
      <c r="M19" s="627"/>
      <c r="N19" s="627"/>
      <c r="O19" s="627"/>
      <c r="P19" s="627"/>
      <c r="Q19" s="628"/>
      <c r="R19" s="629">
        <v>77309</v>
      </c>
      <c r="S19" s="630"/>
      <c r="T19" s="630"/>
      <c r="U19" s="630"/>
      <c r="V19" s="630"/>
      <c r="W19" s="630"/>
      <c r="X19" s="630"/>
      <c r="Y19" s="631"/>
      <c r="Z19" s="632">
        <v>0.3</v>
      </c>
      <c r="AA19" s="632"/>
      <c r="AB19" s="632"/>
      <c r="AC19" s="632"/>
      <c r="AD19" s="633">
        <v>77309</v>
      </c>
      <c r="AE19" s="633"/>
      <c r="AF19" s="633"/>
      <c r="AG19" s="633"/>
      <c r="AH19" s="633"/>
      <c r="AI19" s="633"/>
      <c r="AJ19" s="633"/>
      <c r="AK19" s="633"/>
      <c r="AL19" s="634">
        <v>0.7</v>
      </c>
      <c r="AM19" s="635"/>
      <c r="AN19" s="635"/>
      <c r="AO19" s="636"/>
      <c r="AP19" s="626" t="s">
        <v>277</v>
      </c>
      <c r="AQ19" s="627"/>
      <c r="AR19" s="627"/>
      <c r="AS19" s="627"/>
      <c r="AT19" s="627"/>
      <c r="AU19" s="627"/>
      <c r="AV19" s="627"/>
      <c r="AW19" s="627"/>
      <c r="AX19" s="627"/>
      <c r="AY19" s="627"/>
      <c r="AZ19" s="627"/>
      <c r="BA19" s="627"/>
      <c r="BB19" s="627"/>
      <c r="BC19" s="627"/>
      <c r="BD19" s="627"/>
      <c r="BE19" s="627"/>
      <c r="BF19" s="628"/>
      <c r="BG19" s="629" t="s">
        <v>249</v>
      </c>
      <c r="BH19" s="630"/>
      <c r="BI19" s="630"/>
      <c r="BJ19" s="630"/>
      <c r="BK19" s="630"/>
      <c r="BL19" s="630"/>
      <c r="BM19" s="630"/>
      <c r="BN19" s="631"/>
      <c r="BO19" s="632" t="s">
        <v>249</v>
      </c>
      <c r="BP19" s="632"/>
      <c r="BQ19" s="632"/>
      <c r="BR19" s="632"/>
      <c r="BS19" s="633" t="s">
        <v>249</v>
      </c>
      <c r="BT19" s="633"/>
      <c r="BU19" s="633"/>
      <c r="BV19" s="633"/>
      <c r="BW19" s="633"/>
      <c r="BX19" s="633"/>
      <c r="BY19" s="633"/>
      <c r="BZ19" s="633"/>
      <c r="CA19" s="633"/>
      <c r="CB19" s="637"/>
      <c r="CD19" s="644" t="s">
        <v>278</v>
      </c>
      <c r="CE19" s="645"/>
      <c r="CF19" s="645"/>
      <c r="CG19" s="645"/>
      <c r="CH19" s="645"/>
      <c r="CI19" s="645"/>
      <c r="CJ19" s="645"/>
      <c r="CK19" s="645"/>
      <c r="CL19" s="645"/>
      <c r="CM19" s="645"/>
      <c r="CN19" s="645"/>
      <c r="CO19" s="645"/>
      <c r="CP19" s="645"/>
      <c r="CQ19" s="646"/>
      <c r="CR19" s="629" t="s">
        <v>243</v>
      </c>
      <c r="CS19" s="630"/>
      <c r="CT19" s="630"/>
      <c r="CU19" s="630"/>
      <c r="CV19" s="630"/>
      <c r="CW19" s="630"/>
      <c r="CX19" s="630"/>
      <c r="CY19" s="631"/>
      <c r="CZ19" s="632" t="s">
        <v>243</v>
      </c>
      <c r="DA19" s="632"/>
      <c r="DB19" s="632"/>
      <c r="DC19" s="632"/>
      <c r="DD19" s="638" t="s">
        <v>249</v>
      </c>
      <c r="DE19" s="630"/>
      <c r="DF19" s="630"/>
      <c r="DG19" s="630"/>
      <c r="DH19" s="630"/>
      <c r="DI19" s="630"/>
      <c r="DJ19" s="630"/>
      <c r="DK19" s="630"/>
      <c r="DL19" s="630"/>
      <c r="DM19" s="630"/>
      <c r="DN19" s="630"/>
      <c r="DO19" s="630"/>
      <c r="DP19" s="631"/>
      <c r="DQ19" s="638" t="s">
        <v>249</v>
      </c>
      <c r="DR19" s="630"/>
      <c r="DS19" s="630"/>
      <c r="DT19" s="630"/>
      <c r="DU19" s="630"/>
      <c r="DV19" s="630"/>
      <c r="DW19" s="630"/>
      <c r="DX19" s="630"/>
      <c r="DY19" s="630"/>
      <c r="DZ19" s="630"/>
      <c r="EA19" s="630"/>
      <c r="EB19" s="630"/>
      <c r="EC19" s="639"/>
    </row>
    <row r="20" spans="2:133" ht="11.25" customHeight="1" x14ac:dyDescent="0.15">
      <c r="B20" s="626" t="s">
        <v>279</v>
      </c>
      <c r="C20" s="627"/>
      <c r="D20" s="627"/>
      <c r="E20" s="627"/>
      <c r="F20" s="627"/>
      <c r="G20" s="627"/>
      <c r="H20" s="627"/>
      <c r="I20" s="627"/>
      <c r="J20" s="627"/>
      <c r="K20" s="627"/>
      <c r="L20" s="627"/>
      <c r="M20" s="627"/>
      <c r="N20" s="627"/>
      <c r="O20" s="627"/>
      <c r="P20" s="627"/>
      <c r="Q20" s="628"/>
      <c r="R20" s="629">
        <v>6193</v>
      </c>
      <c r="S20" s="630"/>
      <c r="T20" s="630"/>
      <c r="U20" s="630"/>
      <c r="V20" s="630"/>
      <c r="W20" s="630"/>
      <c r="X20" s="630"/>
      <c r="Y20" s="631"/>
      <c r="Z20" s="632">
        <v>0</v>
      </c>
      <c r="AA20" s="632"/>
      <c r="AB20" s="632"/>
      <c r="AC20" s="632"/>
      <c r="AD20" s="633">
        <v>6193</v>
      </c>
      <c r="AE20" s="633"/>
      <c r="AF20" s="633"/>
      <c r="AG20" s="633"/>
      <c r="AH20" s="633"/>
      <c r="AI20" s="633"/>
      <c r="AJ20" s="633"/>
      <c r="AK20" s="633"/>
      <c r="AL20" s="634">
        <v>0.1</v>
      </c>
      <c r="AM20" s="635"/>
      <c r="AN20" s="635"/>
      <c r="AO20" s="636"/>
      <c r="AP20" s="626" t="s">
        <v>280</v>
      </c>
      <c r="AQ20" s="627"/>
      <c r="AR20" s="627"/>
      <c r="AS20" s="627"/>
      <c r="AT20" s="627"/>
      <c r="AU20" s="627"/>
      <c r="AV20" s="627"/>
      <c r="AW20" s="627"/>
      <c r="AX20" s="627"/>
      <c r="AY20" s="627"/>
      <c r="AZ20" s="627"/>
      <c r="BA20" s="627"/>
      <c r="BB20" s="627"/>
      <c r="BC20" s="627"/>
      <c r="BD20" s="627"/>
      <c r="BE20" s="627"/>
      <c r="BF20" s="628"/>
      <c r="BG20" s="629" t="s">
        <v>243</v>
      </c>
      <c r="BH20" s="630"/>
      <c r="BI20" s="630"/>
      <c r="BJ20" s="630"/>
      <c r="BK20" s="630"/>
      <c r="BL20" s="630"/>
      <c r="BM20" s="630"/>
      <c r="BN20" s="631"/>
      <c r="BO20" s="632" t="s">
        <v>243</v>
      </c>
      <c r="BP20" s="632"/>
      <c r="BQ20" s="632"/>
      <c r="BR20" s="632"/>
      <c r="BS20" s="633" t="s">
        <v>249</v>
      </c>
      <c r="BT20" s="633"/>
      <c r="BU20" s="633"/>
      <c r="BV20" s="633"/>
      <c r="BW20" s="633"/>
      <c r="BX20" s="633"/>
      <c r="BY20" s="633"/>
      <c r="BZ20" s="633"/>
      <c r="CA20" s="633"/>
      <c r="CB20" s="637"/>
      <c r="CD20" s="644" t="s">
        <v>281</v>
      </c>
      <c r="CE20" s="645"/>
      <c r="CF20" s="645"/>
      <c r="CG20" s="645"/>
      <c r="CH20" s="645"/>
      <c r="CI20" s="645"/>
      <c r="CJ20" s="645"/>
      <c r="CK20" s="645"/>
      <c r="CL20" s="645"/>
      <c r="CM20" s="645"/>
      <c r="CN20" s="645"/>
      <c r="CO20" s="645"/>
      <c r="CP20" s="645"/>
      <c r="CQ20" s="646"/>
      <c r="CR20" s="629">
        <v>21368631</v>
      </c>
      <c r="CS20" s="630"/>
      <c r="CT20" s="630"/>
      <c r="CU20" s="630"/>
      <c r="CV20" s="630"/>
      <c r="CW20" s="630"/>
      <c r="CX20" s="630"/>
      <c r="CY20" s="631"/>
      <c r="CZ20" s="632">
        <v>100</v>
      </c>
      <c r="DA20" s="632"/>
      <c r="DB20" s="632"/>
      <c r="DC20" s="632"/>
      <c r="DD20" s="638">
        <v>1993541</v>
      </c>
      <c r="DE20" s="630"/>
      <c r="DF20" s="630"/>
      <c r="DG20" s="630"/>
      <c r="DH20" s="630"/>
      <c r="DI20" s="630"/>
      <c r="DJ20" s="630"/>
      <c r="DK20" s="630"/>
      <c r="DL20" s="630"/>
      <c r="DM20" s="630"/>
      <c r="DN20" s="630"/>
      <c r="DO20" s="630"/>
      <c r="DP20" s="631"/>
      <c r="DQ20" s="638">
        <v>13821897</v>
      </c>
      <c r="DR20" s="630"/>
      <c r="DS20" s="630"/>
      <c r="DT20" s="630"/>
      <c r="DU20" s="630"/>
      <c r="DV20" s="630"/>
      <c r="DW20" s="630"/>
      <c r="DX20" s="630"/>
      <c r="DY20" s="630"/>
      <c r="DZ20" s="630"/>
      <c r="EA20" s="630"/>
      <c r="EB20" s="630"/>
      <c r="EC20" s="639"/>
    </row>
    <row r="21" spans="2:133" ht="11.25" customHeight="1" x14ac:dyDescent="0.15">
      <c r="B21" s="626" t="s">
        <v>282</v>
      </c>
      <c r="C21" s="627"/>
      <c r="D21" s="627"/>
      <c r="E21" s="627"/>
      <c r="F21" s="627"/>
      <c r="G21" s="627"/>
      <c r="H21" s="627"/>
      <c r="I21" s="627"/>
      <c r="J21" s="627"/>
      <c r="K21" s="627"/>
      <c r="L21" s="627"/>
      <c r="M21" s="627"/>
      <c r="N21" s="627"/>
      <c r="O21" s="627"/>
      <c r="P21" s="627"/>
      <c r="Q21" s="628"/>
      <c r="R21" s="629">
        <v>3605</v>
      </c>
      <c r="S21" s="630"/>
      <c r="T21" s="630"/>
      <c r="U21" s="630"/>
      <c r="V21" s="630"/>
      <c r="W21" s="630"/>
      <c r="X21" s="630"/>
      <c r="Y21" s="631"/>
      <c r="Z21" s="632">
        <v>0</v>
      </c>
      <c r="AA21" s="632"/>
      <c r="AB21" s="632"/>
      <c r="AC21" s="632"/>
      <c r="AD21" s="633">
        <v>3605</v>
      </c>
      <c r="AE21" s="633"/>
      <c r="AF21" s="633"/>
      <c r="AG21" s="633"/>
      <c r="AH21" s="633"/>
      <c r="AI21" s="633"/>
      <c r="AJ21" s="633"/>
      <c r="AK21" s="633"/>
      <c r="AL21" s="634">
        <v>0</v>
      </c>
      <c r="AM21" s="635"/>
      <c r="AN21" s="635"/>
      <c r="AO21" s="636"/>
      <c r="AP21" s="648" t="s">
        <v>283</v>
      </c>
      <c r="AQ21" s="649"/>
      <c r="AR21" s="649"/>
      <c r="AS21" s="649"/>
      <c r="AT21" s="649"/>
      <c r="AU21" s="649"/>
      <c r="AV21" s="649"/>
      <c r="AW21" s="649"/>
      <c r="AX21" s="649"/>
      <c r="AY21" s="649"/>
      <c r="AZ21" s="649"/>
      <c r="BA21" s="649"/>
      <c r="BB21" s="649"/>
      <c r="BC21" s="649"/>
      <c r="BD21" s="649"/>
      <c r="BE21" s="649"/>
      <c r="BF21" s="650"/>
      <c r="BG21" s="629" t="s">
        <v>132</v>
      </c>
      <c r="BH21" s="630"/>
      <c r="BI21" s="630"/>
      <c r="BJ21" s="630"/>
      <c r="BK21" s="630"/>
      <c r="BL21" s="630"/>
      <c r="BM21" s="630"/>
      <c r="BN21" s="631"/>
      <c r="BO21" s="632" t="s">
        <v>249</v>
      </c>
      <c r="BP21" s="632"/>
      <c r="BQ21" s="632"/>
      <c r="BR21" s="632"/>
      <c r="BS21" s="633" t="s">
        <v>243</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284</v>
      </c>
      <c r="C22" s="666"/>
      <c r="D22" s="666"/>
      <c r="E22" s="666"/>
      <c r="F22" s="666"/>
      <c r="G22" s="666"/>
      <c r="H22" s="666"/>
      <c r="I22" s="666"/>
      <c r="J22" s="666"/>
      <c r="K22" s="666"/>
      <c r="L22" s="666"/>
      <c r="M22" s="666"/>
      <c r="N22" s="666"/>
      <c r="O22" s="666"/>
      <c r="P22" s="666"/>
      <c r="Q22" s="667"/>
      <c r="R22" s="629">
        <v>91783</v>
      </c>
      <c r="S22" s="630"/>
      <c r="T22" s="630"/>
      <c r="U22" s="630"/>
      <c r="V22" s="630"/>
      <c r="W22" s="630"/>
      <c r="X22" s="630"/>
      <c r="Y22" s="631"/>
      <c r="Z22" s="632">
        <v>0.4</v>
      </c>
      <c r="AA22" s="632"/>
      <c r="AB22" s="632"/>
      <c r="AC22" s="632"/>
      <c r="AD22" s="633">
        <v>91783</v>
      </c>
      <c r="AE22" s="633"/>
      <c r="AF22" s="633"/>
      <c r="AG22" s="633"/>
      <c r="AH22" s="633"/>
      <c r="AI22" s="633"/>
      <c r="AJ22" s="633"/>
      <c r="AK22" s="633"/>
      <c r="AL22" s="634">
        <v>0.8</v>
      </c>
      <c r="AM22" s="635"/>
      <c r="AN22" s="635"/>
      <c r="AO22" s="636"/>
      <c r="AP22" s="648" t="s">
        <v>285</v>
      </c>
      <c r="AQ22" s="649"/>
      <c r="AR22" s="649"/>
      <c r="AS22" s="649"/>
      <c r="AT22" s="649"/>
      <c r="AU22" s="649"/>
      <c r="AV22" s="649"/>
      <c r="AW22" s="649"/>
      <c r="AX22" s="649"/>
      <c r="AY22" s="649"/>
      <c r="AZ22" s="649"/>
      <c r="BA22" s="649"/>
      <c r="BB22" s="649"/>
      <c r="BC22" s="649"/>
      <c r="BD22" s="649"/>
      <c r="BE22" s="649"/>
      <c r="BF22" s="650"/>
      <c r="BG22" s="629" t="s">
        <v>249</v>
      </c>
      <c r="BH22" s="630"/>
      <c r="BI22" s="630"/>
      <c r="BJ22" s="630"/>
      <c r="BK22" s="630"/>
      <c r="BL22" s="630"/>
      <c r="BM22" s="630"/>
      <c r="BN22" s="631"/>
      <c r="BO22" s="632" t="s">
        <v>249</v>
      </c>
      <c r="BP22" s="632"/>
      <c r="BQ22" s="632"/>
      <c r="BR22" s="632"/>
      <c r="BS22" s="633" t="s">
        <v>249</v>
      </c>
      <c r="BT22" s="633"/>
      <c r="BU22" s="633"/>
      <c r="BV22" s="633"/>
      <c r="BW22" s="633"/>
      <c r="BX22" s="633"/>
      <c r="BY22" s="633"/>
      <c r="BZ22" s="633"/>
      <c r="CA22" s="633"/>
      <c r="CB22" s="637"/>
      <c r="CD22" s="611" t="s">
        <v>286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287</v>
      </c>
      <c r="C23" s="627"/>
      <c r="D23" s="627"/>
      <c r="E23" s="627"/>
      <c r="F23" s="627"/>
      <c r="G23" s="627"/>
      <c r="H23" s="627"/>
      <c r="I23" s="627"/>
      <c r="J23" s="627"/>
      <c r="K23" s="627"/>
      <c r="L23" s="627"/>
      <c r="M23" s="627"/>
      <c r="N23" s="627"/>
      <c r="O23" s="627"/>
      <c r="P23" s="627"/>
      <c r="Q23" s="628"/>
      <c r="R23" s="629">
        <v>2961088</v>
      </c>
      <c r="S23" s="630"/>
      <c r="T23" s="630"/>
      <c r="U23" s="630"/>
      <c r="V23" s="630"/>
      <c r="W23" s="630"/>
      <c r="X23" s="630"/>
      <c r="Y23" s="631"/>
      <c r="Z23" s="632">
        <v>13</v>
      </c>
      <c r="AA23" s="632"/>
      <c r="AB23" s="632"/>
      <c r="AC23" s="632"/>
      <c r="AD23" s="633">
        <v>2650061</v>
      </c>
      <c r="AE23" s="633"/>
      <c r="AF23" s="633"/>
      <c r="AG23" s="633"/>
      <c r="AH23" s="633"/>
      <c r="AI23" s="633"/>
      <c r="AJ23" s="633"/>
      <c r="AK23" s="633"/>
      <c r="AL23" s="634">
        <v>22.8</v>
      </c>
      <c r="AM23" s="635"/>
      <c r="AN23" s="635"/>
      <c r="AO23" s="636"/>
      <c r="AP23" s="648" t="s">
        <v>288</v>
      </c>
      <c r="AQ23" s="649"/>
      <c r="AR23" s="649"/>
      <c r="AS23" s="649"/>
      <c r="AT23" s="649"/>
      <c r="AU23" s="649"/>
      <c r="AV23" s="649"/>
      <c r="AW23" s="649"/>
      <c r="AX23" s="649"/>
      <c r="AY23" s="649"/>
      <c r="AZ23" s="649"/>
      <c r="BA23" s="649"/>
      <c r="BB23" s="649"/>
      <c r="BC23" s="649"/>
      <c r="BD23" s="649"/>
      <c r="BE23" s="649"/>
      <c r="BF23" s="650"/>
      <c r="BG23" s="629" t="s">
        <v>249</v>
      </c>
      <c r="BH23" s="630"/>
      <c r="BI23" s="630"/>
      <c r="BJ23" s="630"/>
      <c r="BK23" s="630"/>
      <c r="BL23" s="630"/>
      <c r="BM23" s="630"/>
      <c r="BN23" s="631"/>
      <c r="BO23" s="632" t="s">
        <v>243</v>
      </c>
      <c r="BP23" s="632"/>
      <c r="BQ23" s="632"/>
      <c r="BR23" s="632"/>
      <c r="BS23" s="633" t="s">
        <v>249</v>
      </c>
      <c r="BT23" s="633"/>
      <c r="BU23" s="633"/>
      <c r="BV23" s="633"/>
      <c r="BW23" s="633"/>
      <c r="BX23" s="633"/>
      <c r="BY23" s="633"/>
      <c r="BZ23" s="633"/>
      <c r="CA23" s="633"/>
      <c r="CB23" s="637"/>
      <c r="CD23" s="611" t="s">
        <v>225</v>
      </c>
      <c r="CE23" s="612"/>
      <c r="CF23" s="612"/>
      <c r="CG23" s="612"/>
      <c r="CH23" s="612"/>
      <c r="CI23" s="612"/>
      <c r="CJ23" s="612"/>
      <c r="CK23" s="612"/>
      <c r="CL23" s="612"/>
      <c r="CM23" s="612"/>
      <c r="CN23" s="612"/>
      <c r="CO23" s="612"/>
      <c r="CP23" s="612"/>
      <c r="CQ23" s="613"/>
      <c r="CR23" s="611" t="s">
        <v>289</v>
      </c>
      <c r="CS23" s="612"/>
      <c r="CT23" s="612"/>
      <c r="CU23" s="612"/>
      <c r="CV23" s="612"/>
      <c r="CW23" s="612"/>
      <c r="CX23" s="612"/>
      <c r="CY23" s="613"/>
      <c r="CZ23" s="611" t="s">
        <v>290</v>
      </c>
      <c r="DA23" s="612"/>
      <c r="DB23" s="612"/>
      <c r="DC23" s="613"/>
      <c r="DD23" s="611" t="s">
        <v>291</v>
      </c>
      <c r="DE23" s="612"/>
      <c r="DF23" s="612"/>
      <c r="DG23" s="612"/>
      <c r="DH23" s="612"/>
      <c r="DI23" s="612"/>
      <c r="DJ23" s="612"/>
      <c r="DK23" s="613"/>
      <c r="DL23" s="660" t="s">
        <v>292</v>
      </c>
      <c r="DM23" s="661"/>
      <c r="DN23" s="661"/>
      <c r="DO23" s="661"/>
      <c r="DP23" s="661"/>
      <c r="DQ23" s="661"/>
      <c r="DR23" s="661"/>
      <c r="DS23" s="661"/>
      <c r="DT23" s="661"/>
      <c r="DU23" s="661"/>
      <c r="DV23" s="662"/>
      <c r="DW23" s="611" t="s">
        <v>293</v>
      </c>
      <c r="DX23" s="612"/>
      <c r="DY23" s="612"/>
      <c r="DZ23" s="612"/>
      <c r="EA23" s="612"/>
      <c r="EB23" s="612"/>
      <c r="EC23" s="613"/>
    </row>
    <row r="24" spans="2:133" ht="11.25" customHeight="1" x14ac:dyDescent="0.15">
      <c r="B24" s="626" t="s">
        <v>294</v>
      </c>
      <c r="C24" s="627"/>
      <c r="D24" s="627"/>
      <c r="E24" s="627"/>
      <c r="F24" s="627"/>
      <c r="G24" s="627"/>
      <c r="H24" s="627"/>
      <c r="I24" s="627"/>
      <c r="J24" s="627"/>
      <c r="K24" s="627"/>
      <c r="L24" s="627"/>
      <c r="M24" s="627"/>
      <c r="N24" s="627"/>
      <c r="O24" s="627"/>
      <c r="P24" s="627"/>
      <c r="Q24" s="628"/>
      <c r="R24" s="629">
        <v>2650061</v>
      </c>
      <c r="S24" s="630"/>
      <c r="T24" s="630"/>
      <c r="U24" s="630"/>
      <c r="V24" s="630"/>
      <c r="W24" s="630"/>
      <c r="X24" s="630"/>
      <c r="Y24" s="631"/>
      <c r="Z24" s="632">
        <v>11.6</v>
      </c>
      <c r="AA24" s="632"/>
      <c r="AB24" s="632"/>
      <c r="AC24" s="632"/>
      <c r="AD24" s="633">
        <v>2650061</v>
      </c>
      <c r="AE24" s="633"/>
      <c r="AF24" s="633"/>
      <c r="AG24" s="633"/>
      <c r="AH24" s="633"/>
      <c r="AI24" s="633"/>
      <c r="AJ24" s="633"/>
      <c r="AK24" s="633"/>
      <c r="AL24" s="634">
        <v>22.8</v>
      </c>
      <c r="AM24" s="635"/>
      <c r="AN24" s="635"/>
      <c r="AO24" s="636"/>
      <c r="AP24" s="648" t="s">
        <v>295</v>
      </c>
      <c r="AQ24" s="649"/>
      <c r="AR24" s="649"/>
      <c r="AS24" s="649"/>
      <c r="AT24" s="649"/>
      <c r="AU24" s="649"/>
      <c r="AV24" s="649"/>
      <c r="AW24" s="649"/>
      <c r="AX24" s="649"/>
      <c r="AY24" s="649"/>
      <c r="AZ24" s="649"/>
      <c r="BA24" s="649"/>
      <c r="BB24" s="649"/>
      <c r="BC24" s="649"/>
      <c r="BD24" s="649"/>
      <c r="BE24" s="649"/>
      <c r="BF24" s="650"/>
      <c r="BG24" s="629" t="s">
        <v>132</v>
      </c>
      <c r="BH24" s="630"/>
      <c r="BI24" s="630"/>
      <c r="BJ24" s="630"/>
      <c r="BK24" s="630"/>
      <c r="BL24" s="630"/>
      <c r="BM24" s="630"/>
      <c r="BN24" s="631"/>
      <c r="BO24" s="632" t="s">
        <v>132</v>
      </c>
      <c r="BP24" s="632"/>
      <c r="BQ24" s="632"/>
      <c r="BR24" s="632"/>
      <c r="BS24" s="633" t="s">
        <v>249</v>
      </c>
      <c r="BT24" s="633"/>
      <c r="BU24" s="633"/>
      <c r="BV24" s="633"/>
      <c r="BW24" s="633"/>
      <c r="BX24" s="633"/>
      <c r="BY24" s="633"/>
      <c r="BZ24" s="633"/>
      <c r="CA24" s="633"/>
      <c r="CB24" s="637"/>
      <c r="CD24" s="640" t="s">
        <v>296</v>
      </c>
      <c r="CE24" s="641"/>
      <c r="CF24" s="641"/>
      <c r="CG24" s="641"/>
      <c r="CH24" s="641"/>
      <c r="CI24" s="641"/>
      <c r="CJ24" s="641"/>
      <c r="CK24" s="641"/>
      <c r="CL24" s="641"/>
      <c r="CM24" s="641"/>
      <c r="CN24" s="641"/>
      <c r="CO24" s="641"/>
      <c r="CP24" s="641"/>
      <c r="CQ24" s="642"/>
      <c r="CR24" s="618">
        <v>10018832</v>
      </c>
      <c r="CS24" s="619"/>
      <c r="CT24" s="619"/>
      <c r="CU24" s="619"/>
      <c r="CV24" s="619"/>
      <c r="CW24" s="619"/>
      <c r="CX24" s="619"/>
      <c r="CY24" s="620"/>
      <c r="CZ24" s="623">
        <v>46.9</v>
      </c>
      <c r="DA24" s="624"/>
      <c r="DB24" s="624"/>
      <c r="DC24" s="643"/>
      <c r="DD24" s="671">
        <v>5555988</v>
      </c>
      <c r="DE24" s="619"/>
      <c r="DF24" s="619"/>
      <c r="DG24" s="619"/>
      <c r="DH24" s="619"/>
      <c r="DI24" s="619"/>
      <c r="DJ24" s="619"/>
      <c r="DK24" s="620"/>
      <c r="DL24" s="671">
        <v>5365334</v>
      </c>
      <c r="DM24" s="619"/>
      <c r="DN24" s="619"/>
      <c r="DO24" s="619"/>
      <c r="DP24" s="619"/>
      <c r="DQ24" s="619"/>
      <c r="DR24" s="619"/>
      <c r="DS24" s="619"/>
      <c r="DT24" s="619"/>
      <c r="DU24" s="619"/>
      <c r="DV24" s="620"/>
      <c r="DW24" s="623">
        <v>42.3</v>
      </c>
      <c r="DX24" s="624"/>
      <c r="DY24" s="624"/>
      <c r="DZ24" s="624"/>
      <c r="EA24" s="624"/>
      <c r="EB24" s="624"/>
      <c r="EC24" s="625"/>
    </row>
    <row r="25" spans="2:133" ht="11.25" customHeight="1" x14ac:dyDescent="0.15">
      <c r="B25" s="626" t="s">
        <v>297</v>
      </c>
      <c r="C25" s="627"/>
      <c r="D25" s="627"/>
      <c r="E25" s="627"/>
      <c r="F25" s="627"/>
      <c r="G25" s="627"/>
      <c r="H25" s="627"/>
      <c r="I25" s="627"/>
      <c r="J25" s="627"/>
      <c r="K25" s="627"/>
      <c r="L25" s="627"/>
      <c r="M25" s="627"/>
      <c r="N25" s="627"/>
      <c r="O25" s="627"/>
      <c r="P25" s="627"/>
      <c r="Q25" s="628"/>
      <c r="R25" s="629">
        <v>311027</v>
      </c>
      <c r="S25" s="630"/>
      <c r="T25" s="630"/>
      <c r="U25" s="630"/>
      <c r="V25" s="630"/>
      <c r="W25" s="630"/>
      <c r="X25" s="630"/>
      <c r="Y25" s="631"/>
      <c r="Z25" s="632">
        <v>1.4</v>
      </c>
      <c r="AA25" s="632"/>
      <c r="AB25" s="632"/>
      <c r="AC25" s="632"/>
      <c r="AD25" s="633" t="s">
        <v>249</v>
      </c>
      <c r="AE25" s="633"/>
      <c r="AF25" s="633"/>
      <c r="AG25" s="633"/>
      <c r="AH25" s="633"/>
      <c r="AI25" s="633"/>
      <c r="AJ25" s="633"/>
      <c r="AK25" s="633"/>
      <c r="AL25" s="634" t="s">
        <v>132</v>
      </c>
      <c r="AM25" s="635"/>
      <c r="AN25" s="635"/>
      <c r="AO25" s="636"/>
      <c r="AP25" s="648" t="s">
        <v>298</v>
      </c>
      <c r="AQ25" s="649"/>
      <c r="AR25" s="649"/>
      <c r="AS25" s="649"/>
      <c r="AT25" s="649"/>
      <c r="AU25" s="649"/>
      <c r="AV25" s="649"/>
      <c r="AW25" s="649"/>
      <c r="AX25" s="649"/>
      <c r="AY25" s="649"/>
      <c r="AZ25" s="649"/>
      <c r="BA25" s="649"/>
      <c r="BB25" s="649"/>
      <c r="BC25" s="649"/>
      <c r="BD25" s="649"/>
      <c r="BE25" s="649"/>
      <c r="BF25" s="650"/>
      <c r="BG25" s="629" t="s">
        <v>132</v>
      </c>
      <c r="BH25" s="630"/>
      <c r="BI25" s="630"/>
      <c r="BJ25" s="630"/>
      <c r="BK25" s="630"/>
      <c r="BL25" s="630"/>
      <c r="BM25" s="630"/>
      <c r="BN25" s="631"/>
      <c r="BO25" s="632" t="s">
        <v>249</v>
      </c>
      <c r="BP25" s="632"/>
      <c r="BQ25" s="632"/>
      <c r="BR25" s="632"/>
      <c r="BS25" s="633" t="s">
        <v>132</v>
      </c>
      <c r="BT25" s="633"/>
      <c r="BU25" s="633"/>
      <c r="BV25" s="633"/>
      <c r="BW25" s="633"/>
      <c r="BX25" s="633"/>
      <c r="BY25" s="633"/>
      <c r="BZ25" s="633"/>
      <c r="CA25" s="633"/>
      <c r="CB25" s="637"/>
      <c r="CD25" s="644" t="s">
        <v>299</v>
      </c>
      <c r="CE25" s="645"/>
      <c r="CF25" s="645"/>
      <c r="CG25" s="645"/>
      <c r="CH25" s="645"/>
      <c r="CI25" s="645"/>
      <c r="CJ25" s="645"/>
      <c r="CK25" s="645"/>
      <c r="CL25" s="645"/>
      <c r="CM25" s="645"/>
      <c r="CN25" s="645"/>
      <c r="CO25" s="645"/>
      <c r="CP25" s="645"/>
      <c r="CQ25" s="646"/>
      <c r="CR25" s="629">
        <v>3252607</v>
      </c>
      <c r="CS25" s="668"/>
      <c r="CT25" s="668"/>
      <c r="CU25" s="668"/>
      <c r="CV25" s="668"/>
      <c r="CW25" s="668"/>
      <c r="CX25" s="668"/>
      <c r="CY25" s="669"/>
      <c r="CZ25" s="634">
        <v>15.2</v>
      </c>
      <c r="DA25" s="663"/>
      <c r="DB25" s="663"/>
      <c r="DC25" s="670"/>
      <c r="DD25" s="638">
        <v>2940240</v>
      </c>
      <c r="DE25" s="668"/>
      <c r="DF25" s="668"/>
      <c r="DG25" s="668"/>
      <c r="DH25" s="668"/>
      <c r="DI25" s="668"/>
      <c r="DJ25" s="668"/>
      <c r="DK25" s="669"/>
      <c r="DL25" s="638">
        <v>2927618</v>
      </c>
      <c r="DM25" s="668"/>
      <c r="DN25" s="668"/>
      <c r="DO25" s="668"/>
      <c r="DP25" s="668"/>
      <c r="DQ25" s="668"/>
      <c r="DR25" s="668"/>
      <c r="DS25" s="668"/>
      <c r="DT25" s="668"/>
      <c r="DU25" s="668"/>
      <c r="DV25" s="669"/>
      <c r="DW25" s="634">
        <v>23.1</v>
      </c>
      <c r="DX25" s="663"/>
      <c r="DY25" s="663"/>
      <c r="DZ25" s="663"/>
      <c r="EA25" s="663"/>
      <c r="EB25" s="663"/>
      <c r="EC25" s="664"/>
    </row>
    <row r="26" spans="2:133" ht="11.25" customHeight="1" x14ac:dyDescent="0.15">
      <c r="B26" s="626" t="s">
        <v>300</v>
      </c>
      <c r="C26" s="627"/>
      <c r="D26" s="627"/>
      <c r="E26" s="627"/>
      <c r="F26" s="627"/>
      <c r="G26" s="627"/>
      <c r="H26" s="627"/>
      <c r="I26" s="627"/>
      <c r="J26" s="627"/>
      <c r="K26" s="627"/>
      <c r="L26" s="627"/>
      <c r="M26" s="627"/>
      <c r="N26" s="627"/>
      <c r="O26" s="627"/>
      <c r="P26" s="627"/>
      <c r="Q26" s="628"/>
      <c r="R26" s="629" t="s">
        <v>231</v>
      </c>
      <c r="S26" s="630"/>
      <c r="T26" s="630"/>
      <c r="U26" s="630"/>
      <c r="V26" s="630"/>
      <c r="W26" s="630"/>
      <c r="X26" s="630"/>
      <c r="Y26" s="631"/>
      <c r="Z26" s="632" t="s">
        <v>231</v>
      </c>
      <c r="AA26" s="632"/>
      <c r="AB26" s="632"/>
      <c r="AC26" s="632"/>
      <c r="AD26" s="633" t="s">
        <v>249</v>
      </c>
      <c r="AE26" s="633"/>
      <c r="AF26" s="633"/>
      <c r="AG26" s="633"/>
      <c r="AH26" s="633"/>
      <c r="AI26" s="633"/>
      <c r="AJ26" s="633"/>
      <c r="AK26" s="633"/>
      <c r="AL26" s="634" t="s">
        <v>249</v>
      </c>
      <c r="AM26" s="635"/>
      <c r="AN26" s="635"/>
      <c r="AO26" s="636"/>
      <c r="AP26" s="648" t="s">
        <v>301</v>
      </c>
      <c r="AQ26" s="672"/>
      <c r="AR26" s="672"/>
      <c r="AS26" s="672"/>
      <c r="AT26" s="672"/>
      <c r="AU26" s="672"/>
      <c r="AV26" s="672"/>
      <c r="AW26" s="672"/>
      <c r="AX26" s="672"/>
      <c r="AY26" s="672"/>
      <c r="AZ26" s="672"/>
      <c r="BA26" s="672"/>
      <c r="BB26" s="672"/>
      <c r="BC26" s="672"/>
      <c r="BD26" s="672"/>
      <c r="BE26" s="672"/>
      <c r="BF26" s="650"/>
      <c r="BG26" s="629" t="s">
        <v>249</v>
      </c>
      <c r="BH26" s="630"/>
      <c r="BI26" s="630"/>
      <c r="BJ26" s="630"/>
      <c r="BK26" s="630"/>
      <c r="BL26" s="630"/>
      <c r="BM26" s="630"/>
      <c r="BN26" s="631"/>
      <c r="BO26" s="632" t="s">
        <v>249</v>
      </c>
      <c r="BP26" s="632"/>
      <c r="BQ26" s="632"/>
      <c r="BR26" s="632"/>
      <c r="BS26" s="633" t="s">
        <v>249</v>
      </c>
      <c r="BT26" s="633"/>
      <c r="BU26" s="633"/>
      <c r="BV26" s="633"/>
      <c r="BW26" s="633"/>
      <c r="BX26" s="633"/>
      <c r="BY26" s="633"/>
      <c r="BZ26" s="633"/>
      <c r="CA26" s="633"/>
      <c r="CB26" s="637"/>
      <c r="CD26" s="644" t="s">
        <v>302</v>
      </c>
      <c r="CE26" s="645"/>
      <c r="CF26" s="645"/>
      <c r="CG26" s="645"/>
      <c r="CH26" s="645"/>
      <c r="CI26" s="645"/>
      <c r="CJ26" s="645"/>
      <c r="CK26" s="645"/>
      <c r="CL26" s="645"/>
      <c r="CM26" s="645"/>
      <c r="CN26" s="645"/>
      <c r="CO26" s="645"/>
      <c r="CP26" s="645"/>
      <c r="CQ26" s="646"/>
      <c r="CR26" s="629">
        <v>1706680</v>
      </c>
      <c r="CS26" s="630"/>
      <c r="CT26" s="630"/>
      <c r="CU26" s="630"/>
      <c r="CV26" s="630"/>
      <c r="CW26" s="630"/>
      <c r="CX26" s="630"/>
      <c r="CY26" s="631"/>
      <c r="CZ26" s="634">
        <v>8</v>
      </c>
      <c r="DA26" s="663"/>
      <c r="DB26" s="663"/>
      <c r="DC26" s="670"/>
      <c r="DD26" s="638">
        <v>1529454</v>
      </c>
      <c r="DE26" s="630"/>
      <c r="DF26" s="630"/>
      <c r="DG26" s="630"/>
      <c r="DH26" s="630"/>
      <c r="DI26" s="630"/>
      <c r="DJ26" s="630"/>
      <c r="DK26" s="631"/>
      <c r="DL26" s="638" t="s">
        <v>249</v>
      </c>
      <c r="DM26" s="630"/>
      <c r="DN26" s="630"/>
      <c r="DO26" s="630"/>
      <c r="DP26" s="630"/>
      <c r="DQ26" s="630"/>
      <c r="DR26" s="630"/>
      <c r="DS26" s="630"/>
      <c r="DT26" s="630"/>
      <c r="DU26" s="630"/>
      <c r="DV26" s="631"/>
      <c r="DW26" s="634" t="s">
        <v>249</v>
      </c>
      <c r="DX26" s="663"/>
      <c r="DY26" s="663"/>
      <c r="DZ26" s="663"/>
      <c r="EA26" s="663"/>
      <c r="EB26" s="663"/>
      <c r="EC26" s="664"/>
    </row>
    <row r="27" spans="2:133" ht="11.25" customHeight="1" x14ac:dyDescent="0.15">
      <c r="B27" s="626" t="s">
        <v>303</v>
      </c>
      <c r="C27" s="627"/>
      <c r="D27" s="627"/>
      <c r="E27" s="627"/>
      <c r="F27" s="627"/>
      <c r="G27" s="627"/>
      <c r="H27" s="627"/>
      <c r="I27" s="627"/>
      <c r="J27" s="627"/>
      <c r="K27" s="627"/>
      <c r="L27" s="627"/>
      <c r="M27" s="627"/>
      <c r="N27" s="627"/>
      <c r="O27" s="627"/>
      <c r="P27" s="627"/>
      <c r="Q27" s="628"/>
      <c r="R27" s="629">
        <v>11889895</v>
      </c>
      <c r="S27" s="630"/>
      <c r="T27" s="630"/>
      <c r="U27" s="630"/>
      <c r="V27" s="630"/>
      <c r="W27" s="630"/>
      <c r="X27" s="630"/>
      <c r="Y27" s="631"/>
      <c r="Z27" s="632">
        <v>52.1</v>
      </c>
      <c r="AA27" s="632"/>
      <c r="AB27" s="632"/>
      <c r="AC27" s="632"/>
      <c r="AD27" s="633">
        <v>11578868</v>
      </c>
      <c r="AE27" s="633"/>
      <c r="AF27" s="633"/>
      <c r="AG27" s="633"/>
      <c r="AH27" s="633"/>
      <c r="AI27" s="633"/>
      <c r="AJ27" s="633"/>
      <c r="AK27" s="633"/>
      <c r="AL27" s="634">
        <v>99.8</v>
      </c>
      <c r="AM27" s="635"/>
      <c r="AN27" s="635"/>
      <c r="AO27" s="636"/>
      <c r="AP27" s="626" t="s">
        <v>304</v>
      </c>
      <c r="AQ27" s="627"/>
      <c r="AR27" s="627"/>
      <c r="AS27" s="627"/>
      <c r="AT27" s="627"/>
      <c r="AU27" s="627"/>
      <c r="AV27" s="627"/>
      <c r="AW27" s="627"/>
      <c r="AX27" s="627"/>
      <c r="AY27" s="627"/>
      <c r="AZ27" s="627"/>
      <c r="BA27" s="627"/>
      <c r="BB27" s="627"/>
      <c r="BC27" s="627"/>
      <c r="BD27" s="627"/>
      <c r="BE27" s="627"/>
      <c r="BF27" s="628"/>
      <c r="BG27" s="629">
        <v>7115006</v>
      </c>
      <c r="BH27" s="630"/>
      <c r="BI27" s="630"/>
      <c r="BJ27" s="630"/>
      <c r="BK27" s="630"/>
      <c r="BL27" s="630"/>
      <c r="BM27" s="630"/>
      <c r="BN27" s="631"/>
      <c r="BO27" s="632">
        <v>100</v>
      </c>
      <c r="BP27" s="632"/>
      <c r="BQ27" s="632"/>
      <c r="BR27" s="632"/>
      <c r="BS27" s="633" t="s">
        <v>243</v>
      </c>
      <c r="BT27" s="633"/>
      <c r="BU27" s="633"/>
      <c r="BV27" s="633"/>
      <c r="BW27" s="633"/>
      <c r="BX27" s="633"/>
      <c r="BY27" s="633"/>
      <c r="BZ27" s="633"/>
      <c r="CA27" s="633"/>
      <c r="CB27" s="637"/>
      <c r="CD27" s="644" t="s">
        <v>305</v>
      </c>
      <c r="CE27" s="645"/>
      <c r="CF27" s="645"/>
      <c r="CG27" s="645"/>
      <c r="CH27" s="645"/>
      <c r="CI27" s="645"/>
      <c r="CJ27" s="645"/>
      <c r="CK27" s="645"/>
      <c r="CL27" s="645"/>
      <c r="CM27" s="645"/>
      <c r="CN27" s="645"/>
      <c r="CO27" s="645"/>
      <c r="CP27" s="645"/>
      <c r="CQ27" s="646"/>
      <c r="CR27" s="629">
        <v>5622527</v>
      </c>
      <c r="CS27" s="668"/>
      <c r="CT27" s="668"/>
      <c r="CU27" s="668"/>
      <c r="CV27" s="668"/>
      <c r="CW27" s="668"/>
      <c r="CX27" s="668"/>
      <c r="CY27" s="669"/>
      <c r="CZ27" s="634">
        <v>26.3</v>
      </c>
      <c r="DA27" s="663"/>
      <c r="DB27" s="663"/>
      <c r="DC27" s="670"/>
      <c r="DD27" s="638">
        <v>1472152</v>
      </c>
      <c r="DE27" s="668"/>
      <c r="DF27" s="668"/>
      <c r="DG27" s="668"/>
      <c r="DH27" s="668"/>
      <c r="DI27" s="668"/>
      <c r="DJ27" s="668"/>
      <c r="DK27" s="669"/>
      <c r="DL27" s="638">
        <v>1462200</v>
      </c>
      <c r="DM27" s="668"/>
      <c r="DN27" s="668"/>
      <c r="DO27" s="668"/>
      <c r="DP27" s="668"/>
      <c r="DQ27" s="668"/>
      <c r="DR27" s="668"/>
      <c r="DS27" s="668"/>
      <c r="DT27" s="668"/>
      <c r="DU27" s="668"/>
      <c r="DV27" s="669"/>
      <c r="DW27" s="634">
        <v>11.5</v>
      </c>
      <c r="DX27" s="663"/>
      <c r="DY27" s="663"/>
      <c r="DZ27" s="663"/>
      <c r="EA27" s="663"/>
      <c r="EB27" s="663"/>
      <c r="EC27" s="664"/>
    </row>
    <row r="28" spans="2:133" ht="11.25" customHeight="1" x14ac:dyDescent="0.15">
      <c r="B28" s="626" t="s">
        <v>306</v>
      </c>
      <c r="C28" s="627"/>
      <c r="D28" s="627"/>
      <c r="E28" s="627"/>
      <c r="F28" s="627"/>
      <c r="G28" s="627"/>
      <c r="H28" s="627"/>
      <c r="I28" s="627"/>
      <c r="J28" s="627"/>
      <c r="K28" s="627"/>
      <c r="L28" s="627"/>
      <c r="M28" s="627"/>
      <c r="N28" s="627"/>
      <c r="O28" s="627"/>
      <c r="P28" s="627"/>
      <c r="Q28" s="628"/>
      <c r="R28" s="629">
        <v>5687</v>
      </c>
      <c r="S28" s="630"/>
      <c r="T28" s="630"/>
      <c r="U28" s="630"/>
      <c r="V28" s="630"/>
      <c r="W28" s="630"/>
      <c r="X28" s="630"/>
      <c r="Y28" s="631"/>
      <c r="Z28" s="632">
        <v>0</v>
      </c>
      <c r="AA28" s="632"/>
      <c r="AB28" s="632"/>
      <c r="AC28" s="632"/>
      <c r="AD28" s="633">
        <v>5687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307</v>
      </c>
      <c r="CE28" s="645"/>
      <c r="CF28" s="645"/>
      <c r="CG28" s="645"/>
      <c r="CH28" s="645"/>
      <c r="CI28" s="645"/>
      <c r="CJ28" s="645"/>
      <c r="CK28" s="645"/>
      <c r="CL28" s="645"/>
      <c r="CM28" s="645"/>
      <c r="CN28" s="645"/>
      <c r="CO28" s="645"/>
      <c r="CP28" s="645"/>
      <c r="CQ28" s="646"/>
      <c r="CR28" s="629">
        <v>1143698</v>
      </c>
      <c r="CS28" s="630"/>
      <c r="CT28" s="630"/>
      <c r="CU28" s="630"/>
      <c r="CV28" s="630"/>
      <c r="CW28" s="630"/>
      <c r="CX28" s="630"/>
      <c r="CY28" s="631"/>
      <c r="CZ28" s="634">
        <v>5.4</v>
      </c>
      <c r="DA28" s="663"/>
      <c r="DB28" s="663"/>
      <c r="DC28" s="670"/>
      <c r="DD28" s="638">
        <v>1143596</v>
      </c>
      <c r="DE28" s="630"/>
      <c r="DF28" s="630"/>
      <c r="DG28" s="630"/>
      <c r="DH28" s="630"/>
      <c r="DI28" s="630"/>
      <c r="DJ28" s="630"/>
      <c r="DK28" s="631"/>
      <c r="DL28" s="638">
        <v>975516</v>
      </c>
      <c r="DM28" s="630"/>
      <c r="DN28" s="630"/>
      <c r="DO28" s="630"/>
      <c r="DP28" s="630"/>
      <c r="DQ28" s="630"/>
      <c r="DR28" s="630"/>
      <c r="DS28" s="630"/>
      <c r="DT28" s="630"/>
      <c r="DU28" s="630"/>
      <c r="DV28" s="631"/>
      <c r="DW28" s="634">
        <v>7.7</v>
      </c>
      <c r="DX28" s="663"/>
      <c r="DY28" s="663"/>
      <c r="DZ28" s="663"/>
      <c r="EA28" s="663"/>
      <c r="EB28" s="663"/>
      <c r="EC28" s="664"/>
    </row>
    <row r="29" spans="2:133" ht="11.25" customHeight="1" x14ac:dyDescent="0.15">
      <c r="B29" s="626" t="s">
        <v>308</v>
      </c>
      <c r="C29" s="627"/>
      <c r="D29" s="627"/>
      <c r="E29" s="627"/>
      <c r="F29" s="627"/>
      <c r="G29" s="627"/>
      <c r="H29" s="627"/>
      <c r="I29" s="627"/>
      <c r="J29" s="627"/>
      <c r="K29" s="627"/>
      <c r="L29" s="627"/>
      <c r="M29" s="627"/>
      <c r="N29" s="627"/>
      <c r="O29" s="627"/>
      <c r="P29" s="627"/>
      <c r="Q29" s="628"/>
      <c r="R29" s="629">
        <v>41555</v>
      </c>
      <c r="S29" s="630"/>
      <c r="T29" s="630"/>
      <c r="U29" s="630"/>
      <c r="V29" s="630"/>
      <c r="W29" s="630"/>
      <c r="X29" s="630"/>
      <c r="Y29" s="631"/>
      <c r="Z29" s="632">
        <v>0.2</v>
      </c>
      <c r="AA29" s="632"/>
      <c r="AB29" s="632"/>
      <c r="AC29" s="632"/>
      <c r="AD29" s="633" t="s">
        <v>132</v>
      </c>
      <c r="AE29" s="633"/>
      <c r="AF29" s="633"/>
      <c r="AG29" s="633"/>
      <c r="AH29" s="633"/>
      <c r="AI29" s="633"/>
      <c r="AJ29" s="633"/>
      <c r="AK29" s="633"/>
      <c r="AL29" s="634" t="s">
        <v>231</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6" t="s">
        <v>309</v>
      </c>
      <c r="CE29" s="677"/>
      <c r="CF29" s="644" t="s">
        <v>310</v>
      </c>
      <c r="CG29" s="645"/>
      <c r="CH29" s="645"/>
      <c r="CI29" s="645"/>
      <c r="CJ29" s="645"/>
      <c r="CK29" s="645"/>
      <c r="CL29" s="645"/>
      <c r="CM29" s="645"/>
      <c r="CN29" s="645"/>
      <c r="CO29" s="645"/>
      <c r="CP29" s="645"/>
      <c r="CQ29" s="646"/>
      <c r="CR29" s="629">
        <v>1143698</v>
      </c>
      <c r="CS29" s="668"/>
      <c r="CT29" s="668"/>
      <c r="CU29" s="668"/>
      <c r="CV29" s="668"/>
      <c r="CW29" s="668"/>
      <c r="CX29" s="668"/>
      <c r="CY29" s="669"/>
      <c r="CZ29" s="634">
        <v>5.4</v>
      </c>
      <c r="DA29" s="663"/>
      <c r="DB29" s="663"/>
      <c r="DC29" s="670"/>
      <c r="DD29" s="638">
        <v>1143596</v>
      </c>
      <c r="DE29" s="668"/>
      <c r="DF29" s="668"/>
      <c r="DG29" s="668"/>
      <c r="DH29" s="668"/>
      <c r="DI29" s="668"/>
      <c r="DJ29" s="668"/>
      <c r="DK29" s="669"/>
      <c r="DL29" s="638">
        <v>975516</v>
      </c>
      <c r="DM29" s="668"/>
      <c r="DN29" s="668"/>
      <c r="DO29" s="668"/>
      <c r="DP29" s="668"/>
      <c r="DQ29" s="668"/>
      <c r="DR29" s="668"/>
      <c r="DS29" s="668"/>
      <c r="DT29" s="668"/>
      <c r="DU29" s="668"/>
      <c r="DV29" s="669"/>
      <c r="DW29" s="634">
        <v>7.7</v>
      </c>
      <c r="DX29" s="663"/>
      <c r="DY29" s="663"/>
      <c r="DZ29" s="663"/>
      <c r="EA29" s="663"/>
      <c r="EB29" s="663"/>
      <c r="EC29" s="664"/>
    </row>
    <row r="30" spans="2:133" ht="11.25" customHeight="1" x14ac:dyDescent="0.15">
      <c r="B30" s="626" t="s">
        <v>311</v>
      </c>
      <c r="C30" s="627"/>
      <c r="D30" s="627"/>
      <c r="E30" s="627"/>
      <c r="F30" s="627"/>
      <c r="G30" s="627"/>
      <c r="H30" s="627"/>
      <c r="I30" s="627"/>
      <c r="J30" s="627"/>
      <c r="K30" s="627"/>
      <c r="L30" s="627"/>
      <c r="M30" s="627"/>
      <c r="N30" s="627"/>
      <c r="O30" s="627"/>
      <c r="P30" s="627"/>
      <c r="Q30" s="628"/>
      <c r="R30" s="629">
        <v>266460</v>
      </c>
      <c r="S30" s="630"/>
      <c r="T30" s="630"/>
      <c r="U30" s="630"/>
      <c r="V30" s="630"/>
      <c r="W30" s="630"/>
      <c r="X30" s="630"/>
      <c r="Y30" s="631"/>
      <c r="Z30" s="632">
        <v>1.2</v>
      </c>
      <c r="AA30" s="632"/>
      <c r="AB30" s="632"/>
      <c r="AC30" s="632"/>
      <c r="AD30" s="633">
        <v>17838</v>
      </c>
      <c r="AE30" s="633"/>
      <c r="AF30" s="633"/>
      <c r="AG30" s="633"/>
      <c r="AH30" s="633"/>
      <c r="AI30" s="633"/>
      <c r="AJ30" s="633"/>
      <c r="AK30" s="633"/>
      <c r="AL30" s="634">
        <v>0.2</v>
      </c>
      <c r="AM30" s="635"/>
      <c r="AN30" s="635"/>
      <c r="AO30" s="636"/>
      <c r="AP30" s="608" t="s">
        <v>225</v>
      </c>
      <c r="AQ30" s="609"/>
      <c r="AR30" s="609"/>
      <c r="AS30" s="609"/>
      <c r="AT30" s="609"/>
      <c r="AU30" s="609"/>
      <c r="AV30" s="609"/>
      <c r="AW30" s="609"/>
      <c r="AX30" s="609"/>
      <c r="AY30" s="609"/>
      <c r="AZ30" s="609"/>
      <c r="BA30" s="609"/>
      <c r="BB30" s="609"/>
      <c r="BC30" s="609"/>
      <c r="BD30" s="609"/>
      <c r="BE30" s="609"/>
      <c r="BF30" s="610"/>
      <c r="BG30" s="608" t="s">
        <v>312</v>
      </c>
      <c r="BH30" s="682"/>
      <c r="BI30" s="682"/>
      <c r="BJ30" s="682"/>
      <c r="BK30" s="682"/>
      <c r="BL30" s="682"/>
      <c r="BM30" s="682"/>
      <c r="BN30" s="682"/>
      <c r="BO30" s="682"/>
      <c r="BP30" s="682"/>
      <c r="BQ30" s="683"/>
      <c r="BR30" s="608" t="s">
        <v>313</v>
      </c>
      <c r="BS30" s="682"/>
      <c r="BT30" s="682"/>
      <c r="BU30" s="682"/>
      <c r="BV30" s="682"/>
      <c r="BW30" s="682"/>
      <c r="BX30" s="682"/>
      <c r="BY30" s="682"/>
      <c r="BZ30" s="682"/>
      <c r="CA30" s="682"/>
      <c r="CB30" s="683"/>
      <c r="CD30" s="678"/>
      <c r="CE30" s="679"/>
      <c r="CF30" s="644" t="s">
        <v>314</v>
      </c>
      <c r="CG30" s="645"/>
      <c r="CH30" s="645"/>
      <c r="CI30" s="645"/>
      <c r="CJ30" s="645"/>
      <c r="CK30" s="645"/>
      <c r="CL30" s="645"/>
      <c r="CM30" s="645"/>
      <c r="CN30" s="645"/>
      <c r="CO30" s="645"/>
      <c r="CP30" s="645"/>
      <c r="CQ30" s="646"/>
      <c r="CR30" s="629">
        <v>1106244</v>
      </c>
      <c r="CS30" s="630"/>
      <c r="CT30" s="630"/>
      <c r="CU30" s="630"/>
      <c r="CV30" s="630"/>
      <c r="CW30" s="630"/>
      <c r="CX30" s="630"/>
      <c r="CY30" s="631"/>
      <c r="CZ30" s="634">
        <v>5.2</v>
      </c>
      <c r="DA30" s="663"/>
      <c r="DB30" s="663"/>
      <c r="DC30" s="670"/>
      <c r="DD30" s="638">
        <v>1106142</v>
      </c>
      <c r="DE30" s="630"/>
      <c r="DF30" s="630"/>
      <c r="DG30" s="630"/>
      <c r="DH30" s="630"/>
      <c r="DI30" s="630"/>
      <c r="DJ30" s="630"/>
      <c r="DK30" s="631"/>
      <c r="DL30" s="638">
        <v>938062</v>
      </c>
      <c r="DM30" s="630"/>
      <c r="DN30" s="630"/>
      <c r="DO30" s="630"/>
      <c r="DP30" s="630"/>
      <c r="DQ30" s="630"/>
      <c r="DR30" s="630"/>
      <c r="DS30" s="630"/>
      <c r="DT30" s="630"/>
      <c r="DU30" s="630"/>
      <c r="DV30" s="631"/>
      <c r="DW30" s="634">
        <v>7.4</v>
      </c>
      <c r="DX30" s="663"/>
      <c r="DY30" s="663"/>
      <c r="DZ30" s="663"/>
      <c r="EA30" s="663"/>
      <c r="EB30" s="663"/>
      <c r="EC30" s="664"/>
    </row>
    <row r="31" spans="2:133" ht="11.25" customHeight="1" x14ac:dyDescent="0.15">
      <c r="B31" s="626" t="s">
        <v>315</v>
      </c>
      <c r="C31" s="627"/>
      <c r="D31" s="627"/>
      <c r="E31" s="627"/>
      <c r="F31" s="627"/>
      <c r="G31" s="627"/>
      <c r="H31" s="627"/>
      <c r="I31" s="627"/>
      <c r="J31" s="627"/>
      <c r="K31" s="627"/>
      <c r="L31" s="627"/>
      <c r="M31" s="627"/>
      <c r="N31" s="627"/>
      <c r="O31" s="627"/>
      <c r="P31" s="627"/>
      <c r="Q31" s="628"/>
      <c r="R31" s="629">
        <v>124282</v>
      </c>
      <c r="S31" s="630"/>
      <c r="T31" s="630"/>
      <c r="U31" s="630"/>
      <c r="V31" s="630"/>
      <c r="W31" s="630"/>
      <c r="X31" s="630"/>
      <c r="Y31" s="631"/>
      <c r="Z31" s="632">
        <v>0.5</v>
      </c>
      <c r="AA31" s="632"/>
      <c r="AB31" s="632"/>
      <c r="AC31" s="632"/>
      <c r="AD31" s="633" t="s">
        <v>132</v>
      </c>
      <c r="AE31" s="633"/>
      <c r="AF31" s="633"/>
      <c r="AG31" s="633"/>
      <c r="AH31" s="633"/>
      <c r="AI31" s="633"/>
      <c r="AJ31" s="633"/>
      <c r="AK31" s="633"/>
      <c r="AL31" s="634" t="s">
        <v>249</v>
      </c>
      <c r="AM31" s="635"/>
      <c r="AN31" s="635"/>
      <c r="AO31" s="636"/>
      <c r="AP31" s="686" t="s">
        <v>316</v>
      </c>
      <c r="AQ31" s="687"/>
      <c r="AR31" s="687"/>
      <c r="AS31" s="687"/>
      <c r="AT31" s="692" t="s">
        <v>317</v>
      </c>
      <c r="AU31" s="217"/>
      <c r="AV31" s="217"/>
      <c r="AW31" s="217"/>
      <c r="AX31" s="615" t="s">
        <v>190</v>
      </c>
      <c r="AY31" s="616"/>
      <c r="AZ31" s="616"/>
      <c r="BA31" s="616"/>
      <c r="BB31" s="616"/>
      <c r="BC31" s="616"/>
      <c r="BD31" s="616"/>
      <c r="BE31" s="616"/>
      <c r="BF31" s="617"/>
      <c r="BG31" s="697">
        <v>99.1</v>
      </c>
      <c r="BH31" s="684"/>
      <c r="BI31" s="684"/>
      <c r="BJ31" s="684"/>
      <c r="BK31" s="684"/>
      <c r="BL31" s="684"/>
      <c r="BM31" s="624">
        <v>97.4</v>
      </c>
      <c r="BN31" s="684"/>
      <c r="BO31" s="684"/>
      <c r="BP31" s="684"/>
      <c r="BQ31" s="685"/>
      <c r="BR31" s="697">
        <v>98.8</v>
      </c>
      <c r="BS31" s="684"/>
      <c r="BT31" s="684"/>
      <c r="BU31" s="684"/>
      <c r="BV31" s="684"/>
      <c r="BW31" s="684"/>
      <c r="BX31" s="624">
        <v>97.1</v>
      </c>
      <c r="BY31" s="684"/>
      <c r="BZ31" s="684"/>
      <c r="CA31" s="684"/>
      <c r="CB31" s="685"/>
      <c r="CD31" s="678"/>
      <c r="CE31" s="679"/>
      <c r="CF31" s="644" t="s">
        <v>318</v>
      </c>
      <c r="CG31" s="645"/>
      <c r="CH31" s="645"/>
      <c r="CI31" s="645"/>
      <c r="CJ31" s="645"/>
      <c r="CK31" s="645"/>
      <c r="CL31" s="645"/>
      <c r="CM31" s="645"/>
      <c r="CN31" s="645"/>
      <c r="CO31" s="645"/>
      <c r="CP31" s="645"/>
      <c r="CQ31" s="646"/>
      <c r="CR31" s="629">
        <v>37454</v>
      </c>
      <c r="CS31" s="668"/>
      <c r="CT31" s="668"/>
      <c r="CU31" s="668"/>
      <c r="CV31" s="668"/>
      <c r="CW31" s="668"/>
      <c r="CX31" s="668"/>
      <c r="CY31" s="669"/>
      <c r="CZ31" s="634">
        <v>0.2</v>
      </c>
      <c r="DA31" s="663"/>
      <c r="DB31" s="663"/>
      <c r="DC31" s="670"/>
      <c r="DD31" s="638">
        <v>37454</v>
      </c>
      <c r="DE31" s="668"/>
      <c r="DF31" s="668"/>
      <c r="DG31" s="668"/>
      <c r="DH31" s="668"/>
      <c r="DI31" s="668"/>
      <c r="DJ31" s="668"/>
      <c r="DK31" s="669"/>
      <c r="DL31" s="638">
        <v>37454</v>
      </c>
      <c r="DM31" s="668"/>
      <c r="DN31" s="668"/>
      <c r="DO31" s="668"/>
      <c r="DP31" s="668"/>
      <c r="DQ31" s="668"/>
      <c r="DR31" s="668"/>
      <c r="DS31" s="668"/>
      <c r="DT31" s="668"/>
      <c r="DU31" s="668"/>
      <c r="DV31" s="669"/>
      <c r="DW31" s="634">
        <v>0.3</v>
      </c>
      <c r="DX31" s="663"/>
      <c r="DY31" s="663"/>
      <c r="DZ31" s="663"/>
      <c r="EA31" s="663"/>
      <c r="EB31" s="663"/>
      <c r="EC31" s="664"/>
    </row>
    <row r="32" spans="2:133" ht="11.25" customHeight="1" x14ac:dyDescent="0.15">
      <c r="B32" s="626" t="s">
        <v>319</v>
      </c>
      <c r="C32" s="627"/>
      <c r="D32" s="627"/>
      <c r="E32" s="627"/>
      <c r="F32" s="627"/>
      <c r="G32" s="627"/>
      <c r="H32" s="627"/>
      <c r="I32" s="627"/>
      <c r="J32" s="627"/>
      <c r="K32" s="627"/>
      <c r="L32" s="627"/>
      <c r="M32" s="627"/>
      <c r="N32" s="627"/>
      <c r="O32" s="627"/>
      <c r="P32" s="627"/>
      <c r="Q32" s="628"/>
      <c r="R32" s="629">
        <v>4755739</v>
      </c>
      <c r="S32" s="630"/>
      <c r="T32" s="630"/>
      <c r="U32" s="630"/>
      <c r="V32" s="630"/>
      <c r="W32" s="630"/>
      <c r="X32" s="630"/>
      <c r="Y32" s="631"/>
      <c r="Z32" s="632">
        <v>20.8</v>
      </c>
      <c r="AA32" s="632"/>
      <c r="AB32" s="632"/>
      <c r="AC32" s="632"/>
      <c r="AD32" s="633" t="s">
        <v>243</v>
      </c>
      <c r="AE32" s="633"/>
      <c r="AF32" s="633"/>
      <c r="AG32" s="633"/>
      <c r="AH32" s="633"/>
      <c r="AI32" s="633"/>
      <c r="AJ32" s="633"/>
      <c r="AK32" s="633"/>
      <c r="AL32" s="634" t="s">
        <v>249</v>
      </c>
      <c r="AM32" s="635"/>
      <c r="AN32" s="635"/>
      <c r="AO32" s="636"/>
      <c r="AP32" s="688"/>
      <c r="AQ32" s="689"/>
      <c r="AR32" s="689"/>
      <c r="AS32" s="689"/>
      <c r="AT32" s="693"/>
      <c r="AU32" s="216" t="s">
        <v>320</v>
      </c>
      <c r="AV32" s="216"/>
      <c r="AW32" s="216"/>
      <c r="AX32" s="626" t="s">
        <v>321</v>
      </c>
      <c r="AY32" s="627"/>
      <c r="AZ32" s="627"/>
      <c r="BA32" s="627"/>
      <c r="BB32" s="627"/>
      <c r="BC32" s="627"/>
      <c r="BD32" s="627"/>
      <c r="BE32" s="627"/>
      <c r="BF32" s="628"/>
      <c r="BG32" s="698">
        <v>98.9</v>
      </c>
      <c r="BH32" s="668"/>
      <c r="BI32" s="668"/>
      <c r="BJ32" s="668"/>
      <c r="BK32" s="668"/>
      <c r="BL32" s="668"/>
      <c r="BM32" s="635">
        <v>96.9</v>
      </c>
      <c r="BN32" s="695"/>
      <c r="BO32" s="695"/>
      <c r="BP32" s="695"/>
      <c r="BQ32" s="696"/>
      <c r="BR32" s="698">
        <v>98.5</v>
      </c>
      <c r="BS32" s="668"/>
      <c r="BT32" s="668"/>
      <c r="BU32" s="668"/>
      <c r="BV32" s="668"/>
      <c r="BW32" s="668"/>
      <c r="BX32" s="635">
        <v>96.6</v>
      </c>
      <c r="BY32" s="695"/>
      <c r="BZ32" s="695"/>
      <c r="CA32" s="695"/>
      <c r="CB32" s="696"/>
      <c r="CD32" s="680"/>
      <c r="CE32" s="681"/>
      <c r="CF32" s="644" t="s">
        <v>322</v>
      </c>
      <c r="CG32" s="645"/>
      <c r="CH32" s="645"/>
      <c r="CI32" s="645"/>
      <c r="CJ32" s="645"/>
      <c r="CK32" s="645"/>
      <c r="CL32" s="645"/>
      <c r="CM32" s="645"/>
      <c r="CN32" s="645"/>
      <c r="CO32" s="645"/>
      <c r="CP32" s="645"/>
      <c r="CQ32" s="646"/>
      <c r="CR32" s="629" t="s">
        <v>249</v>
      </c>
      <c r="CS32" s="630"/>
      <c r="CT32" s="630"/>
      <c r="CU32" s="630"/>
      <c r="CV32" s="630"/>
      <c r="CW32" s="630"/>
      <c r="CX32" s="630"/>
      <c r="CY32" s="631"/>
      <c r="CZ32" s="634" t="s">
        <v>249</v>
      </c>
      <c r="DA32" s="663"/>
      <c r="DB32" s="663"/>
      <c r="DC32" s="670"/>
      <c r="DD32" s="638" t="s">
        <v>249</v>
      </c>
      <c r="DE32" s="630"/>
      <c r="DF32" s="630"/>
      <c r="DG32" s="630"/>
      <c r="DH32" s="630"/>
      <c r="DI32" s="630"/>
      <c r="DJ32" s="630"/>
      <c r="DK32" s="631"/>
      <c r="DL32" s="638" t="s">
        <v>249</v>
      </c>
      <c r="DM32" s="630"/>
      <c r="DN32" s="630"/>
      <c r="DO32" s="630"/>
      <c r="DP32" s="630"/>
      <c r="DQ32" s="630"/>
      <c r="DR32" s="630"/>
      <c r="DS32" s="630"/>
      <c r="DT32" s="630"/>
      <c r="DU32" s="630"/>
      <c r="DV32" s="631"/>
      <c r="DW32" s="634" t="s">
        <v>243</v>
      </c>
      <c r="DX32" s="663"/>
      <c r="DY32" s="663"/>
      <c r="DZ32" s="663"/>
      <c r="EA32" s="663"/>
      <c r="EB32" s="663"/>
      <c r="EC32" s="664"/>
    </row>
    <row r="33" spans="2:133" ht="11.25" customHeight="1" x14ac:dyDescent="0.15">
      <c r="B33" s="665" t="s">
        <v>323</v>
      </c>
      <c r="C33" s="666"/>
      <c r="D33" s="666"/>
      <c r="E33" s="666"/>
      <c r="F33" s="666"/>
      <c r="G33" s="666"/>
      <c r="H33" s="666"/>
      <c r="I33" s="666"/>
      <c r="J33" s="666"/>
      <c r="K33" s="666"/>
      <c r="L33" s="666"/>
      <c r="M33" s="666"/>
      <c r="N33" s="666"/>
      <c r="O33" s="666"/>
      <c r="P33" s="666"/>
      <c r="Q33" s="667"/>
      <c r="R33" s="629" t="s">
        <v>249</v>
      </c>
      <c r="S33" s="630"/>
      <c r="T33" s="630"/>
      <c r="U33" s="630"/>
      <c r="V33" s="630"/>
      <c r="W33" s="630"/>
      <c r="X33" s="630"/>
      <c r="Y33" s="631"/>
      <c r="Z33" s="632" t="s">
        <v>243</v>
      </c>
      <c r="AA33" s="632"/>
      <c r="AB33" s="632"/>
      <c r="AC33" s="632"/>
      <c r="AD33" s="633" t="s">
        <v>249</v>
      </c>
      <c r="AE33" s="633"/>
      <c r="AF33" s="633"/>
      <c r="AG33" s="633"/>
      <c r="AH33" s="633"/>
      <c r="AI33" s="633"/>
      <c r="AJ33" s="633"/>
      <c r="AK33" s="633"/>
      <c r="AL33" s="634" t="s">
        <v>249</v>
      </c>
      <c r="AM33" s="635"/>
      <c r="AN33" s="635"/>
      <c r="AO33" s="636"/>
      <c r="AP33" s="690"/>
      <c r="AQ33" s="691"/>
      <c r="AR33" s="691"/>
      <c r="AS33" s="691"/>
      <c r="AT33" s="694"/>
      <c r="AU33" s="218"/>
      <c r="AV33" s="218"/>
      <c r="AW33" s="218"/>
      <c r="AX33" s="673" t="s">
        <v>324</v>
      </c>
      <c r="AY33" s="674"/>
      <c r="AZ33" s="674"/>
      <c r="BA33" s="674"/>
      <c r="BB33" s="674"/>
      <c r="BC33" s="674"/>
      <c r="BD33" s="674"/>
      <c r="BE33" s="674"/>
      <c r="BF33" s="675"/>
      <c r="BG33" s="699">
        <v>99.3</v>
      </c>
      <c r="BH33" s="700"/>
      <c r="BI33" s="700"/>
      <c r="BJ33" s="700"/>
      <c r="BK33" s="700"/>
      <c r="BL33" s="700"/>
      <c r="BM33" s="701">
        <v>97.8</v>
      </c>
      <c r="BN33" s="700"/>
      <c r="BO33" s="700"/>
      <c r="BP33" s="700"/>
      <c r="BQ33" s="702"/>
      <c r="BR33" s="699">
        <v>99.1</v>
      </c>
      <c r="BS33" s="700"/>
      <c r="BT33" s="700"/>
      <c r="BU33" s="700"/>
      <c r="BV33" s="700"/>
      <c r="BW33" s="700"/>
      <c r="BX33" s="701">
        <v>97.6</v>
      </c>
      <c r="BY33" s="700"/>
      <c r="BZ33" s="700"/>
      <c r="CA33" s="700"/>
      <c r="CB33" s="702"/>
      <c r="CD33" s="644" t="s">
        <v>325</v>
      </c>
      <c r="CE33" s="645"/>
      <c r="CF33" s="645"/>
      <c r="CG33" s="645"/>
      <c r="CH33" s="645"/>
      <c r="CI33" s="645"/>
      <c r="CJ33" s="645"/>
      <c r="CK33" s="645"/>
      <c r="CL33" s="645"/>
      <c r="CM33" s="645"/>
      <c r="CN33" s="645"/>
      <c r="CO33" s="645"/>
      <c r="CP33" s="645"/>
      <c r="CQ33" s="646"/>
      <c r="CR33" s="629">
        <v>9356258</v>
      </c>
      <c r="CS33" s="668"/>
      <c r="CT33" s="668"/>
      <c r="CU33" s="668"/>
      <c r="CV33" s="668"/>
      <c r="CW33" s="668"/>
      <c r="CX33" s="668"/>
      <c r="CY33" s="669"/>
      <c r="CZ33" s="634">
        <v>43.8</v>
      </c>
      <c r="DA33" s="663"/>
      <c r="DB33" s="663"/>
      <c r="DC33" s="670"/>
      <c r="DD33" s="638">
        <v>6863736</v>
      </c>
      <c r="DE33" s="668"/>
      <c r="DF33" s="668"/>
      <c r="DG33" s="668"/>
      <c r="DH33" s="668"/>
      <c r="DI33" s="668"/>
      <c r="DJ33" s="668"/>
      <c r="DK33" s="669"/>
      <c r="DL33" s="638">
        <v>4382629</v>
      </c>
      <c r="DM33" s="668"/>
      <c r="DN33" s="668"/>
      <c r="DO33" s="668"/>
      <c r="DP33" s="668"/>
      <c r="DQ33" s="668"/>
      <c r="DR33" s="668"/>
      <c r="DS33" s="668"/>
      <c r="DT33" s="668"/>
      <c r="DU33" s="668"/>
      <c r="DV33" s="669"/>
      <c r="DW33" s="634">
        <v>34.6</v>
      </c>
      <c r="DX33" s="663"/>
      <c r="DY33" s="663"/>
      <c r="DZ33" s="663"/>
      <c r="EA33" s="663"/>
      <c r="EB33" s="663"/>
      <c r="EC33" s="664"/>
    </row>
    <row r="34" spans="2:133" ht="11.25" customHeight="1" x14ac:dyDescent="0.15">
      <c r="B34" s="626" t="s">
        <v>326</v>
      </c>
      <c r="C34" s="627"/>
      <c r="D34" s="627"/>
      <c r="E34" s="627"/>
      <c r="F34" s="627"/>
      <c r="G34" s="627"/>
      <c r="H34" s="627"/>
      <c r="I34" s="627"/>
      <c r="J34" s="627"/>
      <c r="K34" s="627"/>
      <c r="L34" s="627"/>
      <c r="M34" s="627"/>
      <c r="N34" s="627"/>
      <c r="O34" s="627"/>
      <c r="P34" s="627"/>
      <c r="Q34" s="628"/>
      <c r="R34" s="629">
        <v>1282485</v>
      </c>
      <c r="S34" s="630"/>
      <c r="T34" s="630"/>
      <c r="U34" s="630"/>
      <c r="V34" s="630"/>
      <c r="W34" s="630"/>
      <c r="X34" s="630"/>
      <c r="Y34" s="631"/>
      <c r="Z34" s="632">
        <v>5.6</v>
      </c>
      <c r="AA34" s="632"/>
      <c r="AB34" s="632"/>
      <c r="AC34" s="632"/>
      <c r="AD34" s="633" t="s">
        <v>132</v>
      </c>
      <c r="AE34" s="633"/>
      <c r="AF34" s="633"/>
      <c r="AG34" s="633"/>
      <c r="AH34" s="633"/>
      <c r="AI34" s="633"/>
      <c r="AJ34" s="633"/>
      <c r="AK34" s="633"/>
      <c r="AL34" s="634" t="s">
        <v>132</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327</v>
      </c>
      <c r="CE34" s="645"/>
      <c r="CF34" s="645"/>
      <c r="CG34" s="645"/>
      <c r="CH34" s="645"/>
      <c r="CI34" s="645"/>
      <c r="CJ34" s="645"/>
      <c r="CK34" s="645"/>
      <c r="CL34" s="645"/>
      <c r="CM34" s="645"/>
      <c r="CN34" s="645"/>
      <c r="CO34" s="645"/>
      <c r="CP34" s="645"/>
      <c r="CQ34" s="646"/>
      <c r="CR34" s="629">
        <v>3653816</v>
      </c>
      <c r="CS34" s="630"/>
      <c r="CT34" s="630"/>
      <c r="CU34" s="630"/>
      <c r="CV34" s="630"/>
      <c r="CW34" s="630"/>
      <c r="CX34" s="630"/>
      <c r="CY34" s="631"/>
      <c r="CZ34" s="634">
        <v>17.100000000000001</v>
      </c>
      <c r="DA34" s="663"/>
      <c r="DB34" s="663"/>
      <c r="DC34" s="670"/>
      <c r="DD34" s="638">
        <v>2372160</v>
      </c>
      <c r="DE34" s="630"/>
      <c r="DF34" s="630"/>
      <c r="DG34" s="630"/>
      <c r="DH34" s="630"/>
      <c r="DI34" s="630"/>
      <c r="DJ34" s="630"/>
      <c r="DK34" s="631"/>
      <c r="DL34" s="638">
        <v>2132428</v>
      </c>
      <c r="DM34" s="630"/>
      <c r="DN34" s="630"/>
      <c r="DO34" s="630"/>
      <c r="DP34" s="630"/>
      <c r="DQ34" s="630"/>
      <c r="DR34" s="630"/>
      <c r="DS34" s="630"/>
      <c r="DT34" s="630"/>
      <c r="DU34" s="630"/>
      <c r="DV34" s="631"/>
      <c r="DW34" s="634">
        <v>16.8</v>
      </c>
      <c r="DX34" s="663"/>
      <c r="DY34" s="663"/>
      <c r="DZ34" s="663"/>
      <c r="EA34" s="663"/>
      <c r="EB34" s="663"/>
      <c r="EC34" s="664"/>
    </row>
    <row r="35" spans="2:133" ht="11.25" customHeight="1" x14ac:dyDescent="0.15">
      <c r="B35" s="626" t="s">
        <v>328</v>
      </c>
      <c r="C35" s="627"/>
      <c r="D35" s="627"/>
      <c r="E35" s="627"/>
      <c r="F35" s="627"/>
      <c r="G35" s="627"/>
      <c r="H35" s="627"/>
      <c r="I35" s="627"/>
      <c r="J35" s="627"/>
      <c r="K35" s="627"/>
      <c r="L35" s="627"/>
      <c r="M35" s="627"/>
      <c r="N35" s="627"/>
      <c r="O35" s="627"/>
      <c r="P35" s="627"/>
      <c r="Q35" s="628"/>
      <c r="R35" s="629">
        <v>10319</v>
      </c>
      <c r="S35" s="630"/>
      <c r="T35" s="630"/>
      <c r="U35" s="630"/>
      <c r="V35" s="630"/>
      <c r="W35" s="630"/>
      <c r="X35" s="630"/>
      <c r="Y35" s="631"/>
      <c r="Z35" s="632">
        <v>0</v>
      </c>
      <c r="AA35" s="632"/>
      <c r="AB35" s="632"/>
      <c r="AC35" s="632"/>
      <c r="AD35" s="633">
        <v>29</v>
      </c>
      <c r="AE35" s="633"/>
      <c r="AF35" s="633"/>
      <c r="AG35" s="633"/>
      <c r="AH35" s="633"/>
      <c r="AI35" s="633"/>
      <c r="AJ35" s="633"/>
      <c r="AK35" s="633"/>
      <c r="AL35" s="634">
        <v>0</v>
      </c>
      <c r="AM35" s="635"/>
      <c r="AN35" s="635"/>
      <c r="AO35" s="636"/>
      <c r="AP35" s="221"/>
      <c r="AQ35" s="608" t="s">
        <v>329</v>
      </c>
      <c r="AR35" s="609"/>
      <c r="AS35" s="609"/>
      <c r="AT35" s="609"/>
      <c r="AU35" s="609"/>
      <c r="AV35" s="609"/>
      <c r="AW35" s="609"/>
      <c r="AX35" s="609"/>
      <c r="AY35" s="609"/>
      <c r="AZ35" s="609"/>
      <c r="BA35" s="609"/>
      <c r="BB35" s="609"/>
      <c r="BC35" s="609"/>
      <c r="BD35" s="609"/>
      <c r="BE35" s="609"/>
      <c r="BF35" s="610"/>
      <c r="BG35" s="608" t="s">
        <v>330</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331</v>
      </c>
      <c r="CE35" s="645"/>
      <c r="CF35" s="645"/>
      <c r="CG35" s="645"/>
      <c r="CH35" s="645"/>
      <c r="CI35" s="645"/>
      <c r="CJ35" s="645"/>
      <c r="CK35" s="645"/>
      <c r="CL35" s="645"/>
      <c r="CM35" s="645"/>
      <c r="CN35" s="645"/>
      <c r="CO35" s="645"/>
      <c r="CP35" s="645"/>
      <c r="CQ35" s="646"/>
      <c r="CR35" s="629">
        <v>256058</v>
      </c>
      <c r="CS35" s="668"/>
      <c r="CT35" s="668"/>
      <c r="CU35" s="668"/>
      <c r="CV35" s="668"/>
      <c r="CW35" s="668"/>
      <c r="CX35" s="668"/>
      <c r="CY35" s="669"/>
      <c r="CZ35" s="634">
        <v>1.2</v>
      </c>
      <c r="DA35" s="663"/>
      <c r="DB35" s="663"/>
      <c r="DC35" s="670"/>
      <c r="DD35" s="638">
        <v>196211</v>
      </c>
      <c r="DE35" s="668"/>
      <c r="DF35" s="668"/>
      <c r="DG35" s="668"/>
      <c r="DH35" s="668"/>
      <c r="DI35" s="668"/>
      <c r="DJ35" s="668"/>
      <c r="DK35" s="669"/>
      <c r="DL35" s="638">
        <v>196211</v>
      </c>
      <c r="DM35" s="668"/>
      <c r="DN35" s="668"/>
      <c r="DO35" s="668"/>
      <c r="DP35" s="668"/>
      <c r="DQ35" s="668"/>
      <c r="DR35" s="668"/>
      <c r="DS35" s="668"/>
      <c r="DT35" s="668"/>
      <c r="DU35" s="668"/>
      <c r="DV35" s="669"/>
      <c r="DW35" s="634">
        <v>1.5</v>
      </c>
      <c r="DX35" s="663"/>
      <c r="DY35" s="663"/>
      <c r="DZ35" s="663"/>
      <c r="EA35" s="663"/>
      <c r="EB35" s="663"/>
      <c r="EC35" s="664"/>
    </row>
    <row r="36" spans="2:133" ht="11.25" customHeight="1" x14ac:dyDescent="0.15">
      <c r="B36" s="626" t="s">
        <v>332</v>
      </c>
      <c r="C36" s="627"/>
      <c r="D36" s="627"/>
      <c r="E36" s="627"/>
      <c r="F36" s="627"/>
      <c r="G36" s="627"/>
      <c r="H36" s="627"/>
      <c r="I36" s="627"/>
      <c r="J36" s="627"/>
      <c r="K36" s="627"/>
      <c r="L36" s="627"/>
      <c r="M36" s="627"/>
      <c r="N36" s="627"/>
      <c r="O36" s="627"/>
      <c r="P36" s="627"/>
      <c r="Q36" s="628"/>
      <c r="R36" s="629">
        <v>666338</v>
      </c>
      <c r="S36" s="630"/>
      <c r="T36" s="630"/>
      <c r="U36" s="630"/>
      <c r="V36" s="630"/>
      <c r="W36" s="630"/>
      <c r="X36" s="630"/>
      <c r="Y36" s="631"/>
      <c r="Z36" s="632">
        <v>2.9</v>
      </c>
      <c r="AA36" s="632"/>
      <c r="AB36" s="632"/>
      <c r="AC36" s="632"/>
      <c r="AD36" s="633" t="s">
        <v>231</v>
      </c>
      <c r="AE36" s="633"/>
      <c r="AF36" s="633"/>
      <c r="AG36" s="633"/>
      <c r="AH36" s="633"/>
      <c r="AI36" s="633"/>
      <c r="AJ36" s="633"/>
      <c r="AK36" s="633"/>
      <c r="AL36" s="634" t="s">
        <v>243</v>
      </c>
      <c r="AM36" s="635"/>
      <c r="AN36" s="635"/>
      <c r="AO36" s="636"/>
      <c r="AP36" s="221"/>
      <c r="AQ36" s="703" t="s">
        <v>333</v>
      </c>
      <c r="AR36" s="704"/>
      <c r="AS36" s="704"/>
      <c r="AT36" s="704"/>
      <c r="AU36" s="704"/>
      <c r="AV36" s="704"/>
      <c r="AW36" s="704"/>
      <c r="AX36" s="704"/>
      <c r="AY36" s="705"/>
      <c r="AZ36" s="618">
        <v>1540294</v>
      </c>
      <c r="BA36" s="619"/>
      <c r="BB36" s="619"/>
      <c r="BC36" s="619"/>
      <c r="BD36" s="619"/>
      <c r="BE36" s="619"/>
      <c r="BF36" s="706"/>
      <c r="BG36" s="640" t="s">
        <v>334</v>
      </c>
      <c r="BH36" s="641"/>
      <c r="BI36" s="641"/>
      <c r="BJ36" s="641"/>
      <c r="BK36" s="641"/>
      <c r="BL36" s="641"/>
      <c r="BM36" s="641"/>
      <c r="BN36" s="641"/>
      <c r="BO36" s="641"/>
      <c r="BP36" s="641"/>
      <c r="BQ36" s="641"/>
      <c r="BR36" s="641"/>
      <c r="BS36" s="641"/>
      <c r="BT36" s="641"/>
      <c r="BU36" s="642"/>
      <c r="BV36" s="618">
        <v>88917</v>
      </c>
      <c r="BW36" s="619"/>
      <c r="BX36" s="619"/>
      <c r="BY36" s="619"/>
      <c r="BZ36" s="619"/>
      <c r="CA36" s="619"/>
      <c r="CB36" s="706"/>
      <c r="CD36" s="644" t="s">
        <v>335</v>
      </c>
      <c r="CE36" s="645"/>
      <c r="CF36" s="645"/>
      <c r="CG36" s="645"/>
      <c r="CH36" s="645"/>
      <c r="CI36" s="645"/>
      <c r="CJ36" s="645"/>
      <c r="CK36" s="645"/>
      <c r="CL36" s="645"/>
      <c r="CM36" s="645"/>
      <c r="CN36" s="645"/>
      <c r="CO36" s="645"/>
      <c r="CP36" s="645"/>
      <c r="CQ36" s="646"/>
      <c r="CR36" s="629">
        <v>2221952</v>
      </c>
      <c r="CS36" s="630"/>
      <c r="CT36" s="630"/>
      <c r="CU36" s="630"/>
      <c r="CV36" s="630"/>
      <c r="CW36" s="630"/>
      <c r="CX36" s="630"/>
      <c r="CY36" s="631"/>
      <c r="CZ36" s="634">
        <v>10.4</v>
      </c>
      <c r="DA36" s="663"/>
      <c r="DB36" s="663"/>
      <c r="DC36" s="670"/>
      <c r="DD36" s="638">
        <v>1988546</v>
      </c>
      <c r="DE36" s="630"/>
      <c r="DF36" s="630"/>
      <c r="DG36" s="630"/>
      <c r="DH36" s="630"/>
      <c r="DI36" s="630"/>
      <c r="DJ36" s="630"/>
      <c r="DK36" s="631"/>
      <c r="DL36" s="638">
        <v>1471240</v>
      </c>
      <c r="DM36" s="630"/>
      <c r="DN36" s="630"/>
      <c r="DO36" s="630"/>
      <c r="DP36" s="630"/>
      <c r="DQ36" s="630"/>
      <c r="DR36" s="630"/>
      <c r="DS36" s="630"/>
      <c r="DT36" s="630"/>
      <c r="DU36" s="630"/>
      <c r="DV36" s="631"/>
      <c r="DW36" s="634">
        <v>11.6</v>
      </c>
      <c r="DX36" s="663"/>
      <c r="DY36" s="663"/>
      <c r="DZ36" s="663"/>
      <c r="EA36" s="663"/>
      <c r="EB36" s="663"/>
      <c r="EC36" s="664"/>
    </row>
    <row r="37" spans="2:133" ht="11.25" customHeight="1" x14ac:dyDescent="0.15">
      <c r="B37" s="626" t="s">
        <v>336</v>
      </c>
      <c r="C37" s="627"/>
      <c r="D37" s="627"/>
      <c r="E37" s="627"/>
      <c r="F37" s="627"/>
      <c r="G37" s="627"/>
      <c r="H37" s="627"/>
      <c r="I37" s="627"/>
      <c r="J37" s="627"/>
      <c r="K37" s="627"/>
      <c r="L37" s="627"/>
      <c r="M37" s="627"/>
      <c r="N37" s="627"/>
      <c r="O37" s="627"/>
      <c r="P37" s="627"/>
      <c r="Q37" s="628"/>
      <c r="R37" s="629">
        <v>584229</v>
      </c>
      <c r="S37" s="630"/>
      <c r="T37" s="630"/>
      <c r="U37" s="630"/>
      <c r="V37" s="630"/>
      <c r="W37" s="630"/>
      <c r="X37" s="630"/>
      <c r="Y37" s="631"/>
      <c r="Z37" s="632">
        <v>2.6</v>
      </c>
      <c r="AA37" s="632"/>
      <c r="AB37" s="632"/>
      <c r="AC37" s="632"/>
      <c r="AD37" s="633" t="s">
        <v>243</v>
      </c>
      <c r="AE37" s="633"/>
      <c r="AF37" s="633"/>
      <c r="AG37" s="633"/>
      <c r="AH37" s="633"/>
      <c r="AI37" s="633"/>
      <c r="AJ37" s="633"/>
      <c r="AK37" s="633"/>
      <c r="AL37" s="634" t="s">
        <v>231</v>
      </c>
      <c r="AM37" s="635"/>
      <c r="AN37" s="635"/>
      <c r="AO37" s="636"/>
      <c r="AQ37" s="707" t="s">
        <v>337</v>
      </c>
      <c r="AR37" s="708"/>
      <c r="AS37" s="708"/>
      <c r="AT37" s="708"/>
      <c r="AU37" s="708"/>
      <c r="AV37" s="708"/>
      <c r="AW37" s="708"/>
      <c r="AX37" s="708"/>
      <c r="AY37" s="709"/>
      <c r="AZ37" s="629">
        <v>195051</v>
      </c>
      <c r="BA37" s="630"/>
      <c r="BB37" s="630"/>
      <c r="BC37" s="630"/>
      <c r="BD37" s="668"/>
      <c r="BE37" s="668"/>
      <c r="BF37" s="696"/>
      <c r="BG37" s="644" t="s">
        <v>338</v>
      </c>
      <c r="BH37" s="645"/>
      <c r="BI37" s="645"/>
      <c r="BJ37" s="645"/>
      <c r="BK37" s="645"/>
      <c r="BL37" s="645"/>
      <c r="BM37" s="645"/>
      <c r="BN37" s="645"/>
      <c r="BO37" s="645"/>
      <c r="BP37" s="645"/>
      <c r="BQ37" s="645"/>
      <c r="BR37" s="645"/>
      <c r="BS37" s="645"/>
      <c r="BT37" s="645"/>
      <c r="BU37" s="646"/>
      <c r="BV37" s="629">
        <v>94849</v>
      </c>
      <c r="BW37" s="630"/>
      <c r="BX37" s="630"/>
      <c r="BY37" s="630"/>
      <c r="BZ37" s="630"/>
      <c r="CA37" s="630"/>
      <c r="CB37" s="639"/>
      <c r="CD37" s="644" t="s">
        <v>339</v>
      </c>
      <c r="CE37" s="645"/>
      <c r="CF37" s="645"/>
      <c r="CG37" s="645"/>
      <c r="CH37" s="645"/>
      <c r="CI37" s="645"/>
      <c r="CJ37" s="645"/>
      <c r="CK37" s="645"/>
      <c r="CL37" s="645"/>
      <c r="CM37" s="645"/>
      <c r="CN37" s="645"/>
      <c r="CO37" s="645"/>
      <c r="CP37" s="645"/>
      <c r="CQ37" s="646"/>
      <c r="CR37" s="629">
        <v>387115</v>
      </c>
      <c r="CS37" s="668"/>
      <c r="CT37" s="668"/>
      <c r="CU37" s="668"/>
      <c r="CV37" s="668"/>
      <c r="CW37" s="668"/>
      <c r="CX37" s="668"/>
      <c r="CY37" s="669"/>
      <c r="CZ37" s="634">
        <v>1.8</v>
      </c>
      <c r="DA37" s="663"/>
      <c r="DB37" s="663"/>
      <c r="DC37" s="670"/>
      <c r="DD37" s="638">
        <v>381617</v>
      </c>
      <c r="DE37" s="668"/>
      <c r="DF37" s="668"/>
      <c r="DG37" s="668"/>
      <c r="DH37" s="668"/>
      <c r="DI37" s="668"/>
      <c r="DJ37" s="668"/>
      <c r="DK37" s="669"/>
      <c r="DL37" s="638">
        <v>292763</v>
      </c>
      <c r="DM37" s="668"/>
      <c r="DN37" s="668"/>
      <c r="DO37" s="668"/>
      <c r="DP37" s="668"/>
      <c r="DQ37" s="668"/>
      <c r="DR37" s="668"/>
      <c r="DS37" s="668"/>
      <c r="DT37" s="668"/>
      <c r="DU37" s="668"/>
      <c r="DV37" s="669"/>
      <c r="DW37" s="634">
        <v>2.2999999999999998</v>
      </c>
      <c r="DX37" s="663"/>
      <c r="DY37" s="663"/>
      <c r="DZ37" s="663"/>
      <c r="EA37" s="663"/>
      <c r="EB37" s="663"/>
      <c r="EC37" s="664"/>
    </row>
    <row r="38" spans="2:133" ht="11.25" customHeight="1" x14ac:dyDescent="0.15">
      <c r="B38" s="626" t="s">
        <v>340</v>
      </c>
      <c r="C38" s="627"/>
      <c r="D38" s="627"/>
      <c r="E38" s="627"/>
      <c r="F38" s="627"/>
      <c r="G38" s="627"/>
      <c r="H38" s="627"/>
      <c r="I38" s="627"/>
      <c r="J38" s="627"/>
      <c r="K38" s="627"/>
      <c r="L38" s="627"/>
      <c r="M38" s="627"/>
      <c r="N38" s="627"/>
      <c r="O38" s="627"/>
      <c r="P38" s="627"/>
      <c r="Q38" s="628"/>
      <c r="R38" s="629">
        <v>1148600</v>
      </c>
      <c r="S38" s="630"/>
      <c r="T38" s="630"/>
      <c r="U38" s="630"/>
      <c r="V38" s="630"/>
      <c r="W38" s="630"/>
      <c r="X38" s="630"/>
      <c r="Y38" s="631"/>
      <c r="Z38" s="632">
        <v>5</v>
      </c>
      <c r="AA38" s="632"/>
      <c r="AB38" s="632"/>
      <c r="AC38" s="632"/>
      <c r="AD38" s="633" t="s">
        <v>249</v>
      </c>
      <c r="AE38" s="633"/>
      <c r="AF38" s="633"/>
      <c r="AG38" s="633"/>
      <c r="AH38" s="633"/>
      <c r="AI38" s="633"/>
      <c r="AJ38" s="633"/>
      <c r="AK38" s="633"/>
      <c r="AL38" s="634" t="s">
        <v>132</v>
      </c>
      <c r="AM38" s="635"/>
      <c r="AN38" s="635"/>
      <c r="AO38" s="636"/>
      <c r="AQ38" s="707" t="s">
        <v>341</v>
      </c>
      <c r="AR38" s="708"/>
      <c r="AS38" s="708"/>
      <c r="AT38" s="708"/>
      <c r="AU38" s="708"/>
      <c r="AV38" s="708"/>
      <c r="AW38" s="708"/>
      <c r="AX38" s="708"/>
      <c r="AY38" s="709"/>
      <c r="AZ38" s="629">
        <v>28830</v>
      </c>
      <c r="BA38" s="630"/>
      <c r="BB38" s="630"/>
      <c r="BC38" s="630"/>
      <c r="BD38" s="668"/>
      <c r="BE38" s="668"/>
      <c r="BF38" s="696"/>
      <c r="BG38" s="644" t="s">
        <v>342</v>
      </c>
      <c r="BH38" s="645"/>
      <c r="BI38" s="645"/>
      <c r="BJ38" s="645"/>
      <c r="BK38" s="645"/>
      <c r="BL38" s="645"/>
      <c r="BM38" s="645"/>
      <c r="BN38" s="645"/>
      <c r="BO38" s="645"/>
      <c r="BP38" s="645"/>
      <c r="BQ38" s="645"/>
      <c r="BR38" s="645"/>
      <c r="BS38" s="645"/>
      <c r="BT38" s="645"/>
      <c r="BU38" s="646"/>
      <c r="BV38" s="629">
        <v>6104</v>
      </c>
      <c r="BW38" s="630"/>
      <c r="BX38" s="630"/>
      <c r="BY38" s="630"/>
      <c r="BZ38" s="630"/>
      <c r="CA38" s="630"/>
      <c r="CB38" s="639"/>
      <c r="CD38" s="644" t="s">
        <v>343</v>
      </c>
      <c r="CE38" s="645"/>
      <c r="CF38" s="645"/>
      <c r="CG38" s="645"/>
      <c r="CH38" s="645"/>
      <c r="CI38" s="645"/>
      <c r="CJ38" s="645"/>
      <c r="CK38" s="645"/>
      <c r="CL38" s="645"/>
      <c r="CM38" s="645"/>
      <c r="CN38" s="645"/>
      <c r="CO38" s="645"/>
      <c r="CP38" s="645"/>
      <c r="CQ38" s="646"/>
      <c r="CR38" s="629">
        <v>1330916</v>
      </c>
      <c r="CS38" s="630"/>
      <c r="CT38" s="630"/>
      <c r="CU38" s="630"/>
      <c r="CV38" s="630"/>
      <c r="CW38" s="630"/>
      <c r="CX38" s="630"/>
      <c r="CY38" s="631"/>
      <c r="CZ38" s="634">
        <v>6.2</v>
      </c>
      <c r="DA38" s="663"/>
      <c r="DB38" s="663"/>
      <c r="DC38" s="670"/>
      <c r="DD38" s="638">
        <v>1078617</v>
      </c>
      <c r="DE38" s="630"/>
      <c r="DF38" s="630"/>
      <c r="DG38" s="630"/>
      <c r="DH38" s="630"/>
      <c r="DI38" s="630"/>
      <c r="DJ38" s="630"/>
      <c r="DK38" s="631"/>
      <c r="DL38" s="638">
        <v>577750</v>
      </c>
      <c r="DM38" s="630"/>
      <c r="DN38" s="630"/>
      <c r="DO38" s="630"/>
      <c r="DP38" s="630"/>
      <c r="DQ38" s="630"/>
      <c r="DR38" s="630"/>
      <c r="DS38" s="630"/>
      <c r="DT38" s="630"/>
      <c r="DU38" s="630"/>
      <c r="DV38" s="631"/>
      <c r="DW38" s="634">
        <v>4.5999999999999996</v>
      </c>
      <c r="DX38" s="663"/>
      <c r="DY38" s="663"/>
      <c r="DZ38" s="663"/>
      <c r="EA38" s="663"/>
      <c r="EB38" s="663"/>
      <c r="EC38" s="664"/>
    </row>
    <row r="39" spans="2:133" ht="11.25" customHeight="1" x14ac:dyDescent="0.15">
      <c r="B39" s="626" t="s">
        <v>344</v>
      </c>
      <c r="C39" s="627"/>
      <c r="D39" s="627"/>
      <c r="E39" s="627"/>
      <c r="F39" s="627"/>
      <c r="G39" s="627"/>
      <c r="H39" s="627"/>
      <c r="I39" s="627"/>
      <c r="J39" s="627"/>
      <c r="K39" s="627"/>
      <c r="L39" s="627"/>
      <c r="M39" s="627"/>
      <c r="N39" s="627"/>
      <c r="O39" s="627"/>
      <c r="P39" s="627"/>
      <c r="Q39" s="628"/>
      <c r="R39" s="629">
        <v>641644</v>
      </c>
      <c r="S39" s="630"/>
      <c r="T39" s="630"/>
      <c r="U39" s="630"/>
      <c r="V39" s="630"/>
      <c r="W39" s="630"/>
      <c r="X39" s="630"/>
      <c r="Y39" s="631"/>
      <c r="Z39" s="632">
        <v>2.8</v>
      </c>
      <c r="AA39" s="632"/>
      <c r="AB39" s="632"/>
      <c r="AC39" s="632"/>
      <c r="AD39" s="633">
        <v>15</v>
      </c>
      <c r="AE39" s="633"/>
      <c r="AF39" s="633"/>
      <c r="AG39" s="633"/>
      <c r="AH39" s="633"/>
      <c r="AI39" s="633"/>
      <c r="AJ39" s="633"/>
      <c r="AK39" s="633"/>
      <c r="AL39" s="634">
        <v>0</v>
      </c>
      <c r="AM39" s="635"/>
      <c r="AN39" s="635"/>
      <c r="AO39" s="636"/>
      <c r="AQ39" s="707" t="s">
        <v>345</v>
      </c>
      <c r="AR39" s="708"/>
      <c r="AS39" s="708"/>
      <c r="AT39" s="708"/>
      <c r="AU39" s="708"/>
      <c r="AV39" s="708"/>
      <c r="AW39" s="708"/>
      <c r="AX39" s="708"/>
      <c r="AY39" s="709"/>
      <c r="AZ39" s="629">
        <v>706</v>
      </c>
      <c r="BA39" s="630"/>
      <c r="BB39" s="630"/>
      <c r="BC39" s="630"/>
      <c r="BD39" s="668"/>
      <c r="BE39" s="668"/>
      <c r="BF39" s="696"/>
      <c r="BG39" s="644" t="s">
        <v>346</v>
      </c>
      <c r="BH39" s="645"/>
      <c r="BI39" s="645"/>
      <c r="BJ39" s="645"/>
      <c r="BK39" s="645"/>
      <c r="BL39" s="645"/>
      <c r="BM39" s="645"/>
      <c r="BN39" s="645"/>
      <c r="BO39" s="645"/>
      <c r="BP39" s="645"/>
      <c r="BQ39" s="645"/>
      <c r="BR39" s="645"/>
      <c r="BS39" s="645"/>
      <c r="BT39" s="645"/>
      <c r="BU39" s="646"/>
      <c r="BV39" s="629">
        <v>9662</v>
      </c>
      <c r="BW39" s="630"/>
      <c r="BX39" s="630"/>
      <c r="BY39" s="630"/>
      <c r="BZ39" s="630"/>
      <c r="CA39" s="630"/>
      <c r="CB39" s="639"/>
      <c r="CD39" s="644" t="s">
        <v>347</v>
      </c>
      <c r="CE39" s="645"/>
      <c r="CF39" s="645"/>
      <c r="CG39" s="645"/>
      <c r="CH39" s="645"/>
      <c r="CI39" s="645"/>
      <c r="CJ39" s="645"/>
      <c r="CK39" s="645"/>
      <c r="CL39" s="645"/>
      <c r="CM39" s="645"/>
      <c r="CN39" s="645"/>
      <c r="CO39" s="645"/>
      <c r="CP39" s="645"/>
      <c r="CQ39" s="646"/>
      <c r="CR39" s="629">
        <v>1878516</v>
      </c>
      <c r="CS39" s="668"/>
      <c r="CT39" s="668"/>
      <c r="CU39" s="668"/>
      <c r="CV39" s="668"/>
      <c r="CW39" s="668"/>
      <c r="CX39" s="668"/>
      <c r="CY39" s="669"/>
      <c r="CZ39" s="634">
        <v>8.8000000000000007</v>
      </c>
      <c r="DA39" s="663"/>
      <c r="DB39" s="663"/>
      <c r="DC39" s="670"/>
      <c r="DD39" s="638">
        <v>1213202</v>
      </c>
      <c r="DE39" s="668"/>
      <c r="DF39" s="668"/>
      <c r="DG39" s="668"/>
      <c r="DH39" s="668"/>
      <c r="DI39" s="668"/>
      <c r="DJ39" s="668"/>
      <c r="DK39" s="669"/>
      <c r="DL39" s="638" t="s">
        <v>243</v>
      </c>
      <c r="DM39" s="668"/>
      <c r="DN39" s="668"/>
      <c r="DO39" s="668"/>
      <c r="DP39" s="668"/>
      <c r="DQ39" s="668"/>
      <c r="DR39" s="668"/>
      <c r="DS39" s="668"/>
      <c r="DT39" s="668"/>
      <c r="DU39" s="668"/>
      <c r="DV39" s="669"/>
      <c r="DW39" s="634" t="s">
        <v>243</v>
      </c>
      <c r="DX39" s="663"/>
      <c r="DY39" s="663"/>
      <c r="DZ39" s="663"/>
      <c r="EA39" s="663"/>
      <c r="EB39" s="663"/>
      <c r="EC39" s="664"/>
    </row>
    <row r="40" spans="2:133" ht="11.25" customHeight="1" x14ac:dyDescent="0.15">
      <c r="B40" s="626" t="s">
        <v>348</v>
      </c>
      <c r="C40" s="627"/>
      <c r="D40" s="627"/>
      <c r="E40" s="627"/>
      <c r="F40" s="627"/>
      <c r="G40" s="627"/>
      <c r="H40" s="627"/>
      <c r="I40" s="627"/>
      <c r="J40" s="627"/>
      <c r="K40" s="627"/>
      <c r="L40" s="627"/>
      <c r="M40" s="627"/>
      <c r="N40" s="627"/>
      <c r="O40" s="627"/>
      <c r="P40" s="627"/>
      <c r="Q40" s="628"/>
      <c r="R40" s="629">
        <v>1393500</v>
      </c>
      <c r="S40" s="630"/>
      <c r="T40" s="630"/>
      <c r="U40" s="630"/>
      <c r="V40" s="630"/>
      <c r="W40" s="630"/>
      <c r="X40" s="630"/>
      <c r="Y40" s="631"/>
      <c r="Z40" s="632">
        <v>6.1</v>
      </c>
      <c r="AA40" s="632"/>
      <c r="AB40" s="632"/>
      <c r="AC40" s="632"/>
      <c r="AD40" s="633" t="s">
        <v>132</v>
      </c>
      <c r="AE40" s="633"/>
      <c r="AF40" s="633"/>
      <c r="AG40" s="633"/>
      <c r="AH40" s="633"/>
      <c r="AI40" s="633"/>
      <c r="AJ40" s="633"/>
      <c r="AK40" s="633"/>
      <c r="AL40" s="634" t="s">
        <v>249</v>
      </c>
      <c r="AM40" s="635"/>
      <c r="AN40" s="635"/>
      <c r="AO40" s="636"/>
      <c r="AQ40" s="707" t="s">
        <v>349</v>
      </c>
      <c r="AR40" s="708"/>
      <c r="AS40" s="708"/>
      <c r="AT40" s="708"/>
      <c r="AU40" s="708"/>
      <c r="AV40" s="708"/>
      <c r="AW40" s="708"/>
      <c r="AX40" s="708"/>
      <c r="AY40" s="709"/>
      <c r="AZ40" s="629" t="s">
        <v>249</v>
      </c>
      <c r="BA40" s="630"/>
      <c r="BB40" s="630"/>
      <c r="BC40" s="630"/>
      <c r="BD40" s="668"/>
      <c r="BE40" s="668"/>
      <c r="BF40" s="696"/>
      <c r="BG40" s="710" t="s">
        <v>350</v>
      </c>
      <c r="BH40" s="711"/>
      <c r="BI40" s="711"/>
      <c r="BJ40" s="711"/>
      <c r="BK40" s="711"/>
      <c r="BL40" s="222"/>
      <c r="BM40" s="645" t="s">
        <v>351</v>
      </c>
      <c r="BN40" s="645"/>
      <c r="BO40" s="645"/>
      <c r="BP40" s="645"/>
      <c r="BQ40" s="645"/>
      <c r="BR40" s="645"/>
      <c r="BS40" s="645"/>
      <c r="BT40" s="645"/>
      <c r="BU40" s="646"/>
      <c r="BV40" s="629">
        <v>98</v>
      </c>
      <c r="BW40" s="630"/>
      <c r="BX40" s="630"/>
      <c r="BY40" s="630"/>
      <c r="BZ40" s="630"/>
      <c r="CA40" s="630"/>
      <c r="CB40" s="639"/>
      <c r="CD40" s="644" t="s">
        <v>352</v>
      </c>
      <c r="CE40" s="645"/>
      <c r="CF40" s="645"/>
      <c r="CG40" s="645"/>
      <c r="CH40" s="645"/>
      <c r="CI40" s="645"/>
      <c r="CJ40" s="645"/>
      <c r="CK40" s="645"/>
      <c r="CL40" s="645"/>
      <c r="CM40" s="645"/>
      <c r="CN40" s="645"/>
      <c r="CO40" s="645"/>
      <c r="CP40" s="645"/>
      <c r="CQ40" s="646"/>
      <c r="CR40" s="629">
        <v>15000</v>
      </c>
      <c r="CS40" s="630"/>
      <c r="CT40" s="630"/>
      <c r="CU40" s="630"/>
      <c r="CV40" s="630"/>
      <c r="CW40" s="630"/>
      <c r="CX40" s="630"/>
      <c r="CY40" s="631"/>
      <c r="CZ40" s="634">
        <v>0.1</v>
      </c>
      <c r="DA40" s="663"/>
      <c r="DB40" s="663"/>
      <c r="DC40" s="670"/>
      <c r="DD40" s="638">
        <v>15000</v>
      </c>
      <c r="DE40" s="630"/>
      <c r="DF40" s="630"/>
      <c r="DG40" s="630"/>
      <c r="DH40" s="630"/>
      <c r="DI40" s="630"/>
      <c r="DJ40" s="630"/>
      <c r="DK40" s="631"/>
      <c r="DL40" s="638">
        <v>5000</v>
      </c>
      <c r="DM40" s="630"/>
      <c r="DN40" s="630"/>
      <c r="DO40" s="630"/>
      <c r="DP40" s="630"/>
      <c r="DQ40" s="630"/>
      <c r="DR40" s="630"/>
      <c r="DS40" s="630"/>
      <c r="DT40" s="630"/>
      <c r="DU40" s="630"/>
      <c r="DV40" s="631"/>
      <c r="DW40" s="634">
        <v>0</v>
      </c>
      <c r="DX40" s="663"/>
      <c r="DY40" s="663"/>
      <c r="DZ40" s="663"/>
      <c r="EA40" s="663"/>
      <c r="EB40" s="663"/>
      <c r="EC40" s="664"/>
    </row>
    <row r="41" spans="2:133" ht="11.25" customHeight="1" x14ac:dyDescent="0.15">
      <c r="B41" s="626" t="s">
        <v>353</v>
      </c>
      <c r="C41" s="627"/>
      <c r="D41" s="627"/>
      <c r="E41" s="627"/>
      <c r="F41" s="627"/>
      <c r="G41" s="627"/>
      <c r="H41" s="627"/>
      <c r="I41" s="627"/>
      <c r="J41" s="627"/>
      <c r="K41" s="627"/>
      <c r="L41" s="627"/>
      <c r="M41" s="627"/>
      <c r="N41" s="627"/>
      <c r="O41" s="627"/>
      <c r="P41" s="627"/>
      <c r="Q41" s="628"/>
      <c r="R41" s="629" t="s">
        <v>249</v>
      </c>
      <c r="S41" s="630"/>
      <c r="T41" s="630"/>
      <c r="U41" s="630"/>
      <c r="V41" s="630"/>
      <c r="W41" s="630"/>
      <c r="X41" s="630"/>
      <c r="Y41" s="631"/>
      <c r="Z41" s="632" t="s">
        <v>249</v>
      </c>
      <c r="AA41" s="632"/>
      <c r="AB41" s="632"/>
      <c r="AC41" s="632"/>
      <c r="AD41" s="633" t="s">
        <v>249</v>
      </c>
      <c r="AE41" s="633"/>
      <c r="AF41" s="633"/>
      <c r="AG41" s="633"/>
      <c r="AH41" s="633"/>
      <c r="AI41" s="633"/>
      <c r="AJ41" s="633"/>
      <c r="AK41" s="633"/>
      <c r="AL41" s="634" t="s">
        <v>243</v>
      </c>
      <c r="AM41" s="635"/>
      <c r="AN41" s="635"/>
      <c r="AO41" s="636"/>
      <c r="AQ41" s="707" t="s">
        <v>354</v>
      </c>
      <c r="AR41" s="708"/>
      <c r="AS41" s="708"/>
      <c r="AT41" s="708"/>
      <c r="AU41" s="708"/>
      <c r="AV41" s="708"/>
      <c r="AW41" s="708"/>
      <c r="AX41" s="708"/>
      <c r="AY41" s="709"/>
      <c r="AZ41" s="629">
        <v>335932</v>
      </c>
      <c r="BA41" s="630"/>
      <c r="BB41" s="630"/>
      <c r="BC41" s="630"/>
      <c r="BD41" s="668"/>
      <c r="BE41" s="668"/>
      <c r="BF41" s="696"/>
      <c r="BG41" s="710"/>
      <c r="BH41" s="711"/>
      <c r="BI41" s="711"/>
      <c r="BJ41" s="711"/>
      <c r="BK41" s="711"/>
      <c r="BL41" s="222"/>
      <c r="BM41" s="645" t="s">
        <v>355</v>
      </c>
      <c r="BN41" s="645"/>
      <c r="BO41" s="645"/>
      <c r="BP41" s="645"/>
      <c r="BQ41" s="645"/>
      <c r="BR41" s="645"/>
      <c r="BS41" s="645"/>
      <c r="BT41" s="645"/>
      <c r="BU41" s="646"/>
      <c r="BV41" s="629" t="s">
        <v>231</v>
      </c>
      <c r="BW41" s="630"/>
      <c r="BX41" s="630"/>
      <c r="BY41" s="630"/>
      <c r="BZ41" s="630"/>
      <c r="CA41" s="630"/>
      <c r="CB41" s="639"/>
      <c r="CD41" s="644" t="s">
        <v>356</v>
      </c>
      <c r="CE41" s="645"/>
      <c r="CF41" s="645"/>
      <c r="CG41" s="645"/>
      <c r="CH41" s="645"/>
      <c r="CI41" s="645"/>
      <c r="CJ41" s="645"/>
      <c r="CK41" s="645"/>
      <c r="CL41" s="645"/>
      <c r="CM41" s="645"/>
      <c r="CN41" s="645"/>
      <c r="CO41" s="645"/>
      <c r="CP41" s="645"/>
      <c r="CQ41" s="646"/>
      <c r="CR41" s="629" t="s">
        <v>249</v>
      </c>
      <c r="CS41" s="668"/>
      <c r="CT41" s="668"/>
      <c r="CU41" s="668"/>
      <c r="CV41" s="668"/>
      <c r="CW41" s="668"/>
      <c r="CX41" s="668"/>
      <c r="CY41" s="669"/>
      <c r="CZ41" s="634" t="s">
        <v>243</v>
      </c>
      <c r="DA41" s="663"/>
      <c r="DB41" s="663"/>
      <c r="DC41" s="670"/>
      <c r="DD41" s="638" t="s">
        <v>132</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357</v>
      </c>
      <c r="C42" s="627"/>
      <c r="D42" s="627"/>
      <c r="E42" s="627"/>
      <c r="F42" s="627"/>
      <c r="G42" s="627"/>
      <c r="H42" s="627"/>
      <c r="I42" s="627"/>
      <c r="J42" s="627"/>
      <c r="K42" s="627"/>
      <c r="L42" s="627"/>
      <c r="M42" s="627"/>
      <c r="N42" s="627"/>
      <c r="O42" s="627"/>
      <c r="P42" s="627"/>
      <c r="Q42" s="628"/>
      <c r="R42" s="629" t="s">
        <v>132</v>
      </c>
      <c r="S42" s="630"/>
      <c r="T42" s="630"/>
      <c r="U42" s="630"/>
      <c r="V42" s="630"/>
      <c r="W42" s="630"/>
      <c r="X42" s="630"/>
      <c r="Y42" s="631"/>
      <c r="Z42" s="632" t="s">
        <v>132</v>
      </c>
      <c r="AA42" s="632"/>
      <c r="AB42" s="632"/>
      <c r="AC42" s="632"/>
      <c r="AD42" s="633" t="s">
        <v>132</v>
      </c>
      <c r="AE42" s="633"/>
      <c r="AF42" s="633"/>
      <c r="AG42" s="633"/>
      <c r="AH42" s="633"/>
      <c r="AI42" s="633"/>
      <c r="AJ42" s="633"/>
      <c r="AK42" s="633"/>
      <c r="AL42" s="634" t="s">
        <v>132</v>
      </c>
      <c r="AM42" s="635"/>
      <c r="AN42" s="635"/>
      <c r="AO42" s="636"/>
      <c r="AQ42" s="714" t="s">
        <v>358</v>
      </c>
      <c r="AR42" s="715"/>
      <c r="AS42" s="715"/>
      <c r="AT42" s="715"/>
      <c r="AU42" s="715"/>
      <c r="AV42" s="715"/>
      <c r="AW42" s="715"/>
      <c r="AX42" s="715"/>
      <c r="AY42" s="716"/>
      <c r="AZ42" s="723">
        <v>979775</v>
      </c>
      <c r="BA42" s="724"/>
      <c r="BB42" s="724"/>
      <c r="BC42" s="724"/>
      <c r="BD42" s="700"/>
      <c r="BE42" s="700"/>
      <c r="BF42" s="702"/>
      <c r="BG42" s="712"/>
      <c r="BH42" s="713"/>
      <c r="BI42" s="713"/>
      <c r="BJ42" s="713"/>
      <c r="BK42" s="713"/>
      <c r="BL42" s="223"/>
      <c r="BM42" s="655" t="s">
        <v>359</v>
      </c>
      <c r="BN42" s="655"/>
      <c r="BO42" s="655"/>
      <c r="BP42" s="655"/>
      <c r="BQ42" s="655"/>
      <c r="BR42" s="655"/>
      <c r="BS42" s="655"/>
      <c r="BT42" s="655"/>
      <c r="BU42" s="656"/>
      <c r="BV42" s="723">
        <v>323</v>
      </c>
      <c r="BW42" s="724"/>
      <c r="BX42" s="724"/>
      <c r="BY42" s="724"/>
      <c r="BZ42" s="724"/>
      <c r="CA42" s="724"/>
      <c r="CB42" s="736"/>
      <c r="CD42" s="626" t="s">
        <v>360</v>
      </c>
      <c r="CE42" s="627"/>
      <c r="CF42" s="627"/>
      <c r="CG42" s="627"/>
      <c r="CH42" s="627"/>
      <c r="CI42" s="627"/>
      <c r="CJ42" s="627"/>
      <c r="CK42" s="627"/>
      <c r="CL42" s="627"/>
      <c r="CM42" s="627"/>
      <c r="CN42" s="627"/>
      <c r="CO42" s="627"/>
      <c r="CP42" s="627"/>
      <c r="CQ42" s="628"/>
      <c r="CR42" s="629">
        <v>1993541</v>
      </c>
      <c r="CS42" s="668"/>
      <c r="CT42" s="668"/>
      <c r="CU42" s="668"/>
      <c r="CV42" s="668"/>
      <c r="CW42" s="668"/>
      <c r="CX42" s="668"/>
      <c r="CY42" s="669"/>
      <c r="CZ42" s="634">
        <v>9.3000000000000007</v>
      </c>
      <c r="DA42" s="663"/>
      <c r="DB42" s="663"/>
      <c r="DC42" s="670"/>
      <c r="DD42" s="638">
        <v>1402173</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361</v>
      </c>
      <c r="C43" s="627"/>
      <c r="D43" s="627"/>
      <c r="E43" s="627"/>
      <c r="F43" s="627"/>
      <c r="G43" s="627"/>
      <c r="H43" s="627"/>
      <c r="I43" s="627"/>
      <c r="J43" s="627"/>
      <c r="K43" s="627"/>
      <c r="L43" s="627"/>
      <c r="M43" s="627"/>
      <c r="N43" s="627"/>
      <c r="O43" s="627"/>
      <c r="P43" s="627"/>
      <c r="Q43" s="628"/>
      <c r="R43" s="629">
        <v>1067800</v>
      </c>
      <c r="S43" s="630"/>
      <c r="T43" s="630"/>
      <c r="U43" s="630"/>
      <c r="V43" s="630"/>
      <c r="W43" s="630"/>
      <c r="X43" s="630"/>
      <c r="Y43" s="631"/>
      <c r="Z43" s="632">
        <v>4.7</v>
      </c>
      <c r="AA43" s="632"/>
      <c r="AB43" s="632"/>
      <c r="AC43" s="632"/>
      <c r="AD43" s="633" t="s">
        <v>132</v>
      </c>
      <c r="AE43" s="633"/>
      <c r="AF43" s="633"/>
      <c r="AG43" s="633"/>
      <c r="AH43" s="633"/>
      <c r="AI43" s="633"/>
      <c r="AJ43" s="633"/>
      <c r="AK43" s="633"/>
      <c r="AL43" s="634" t="s">
        <v>132</v>
      </c>
      <c r="AM43" s="635"/>
      <c r="AN43" s="635"/>
      <c r="AO43" s="636"/>
      <c r="BV43" s="224"/>
      <c r="BW43" s="224"/>
      <c r="BX43" s="224"/>
      <c r="BY43" s="224"/>
      <c r="BZ43" s="224"/>
      <c r="CA43" s="224"/>
      <c r="CB43" s="224"/>
      <c r="CD43" s="626" t="s">
        <v>362</v>
      </c>
      <c r="CE43" s="627"/>
      <c r="CF43" s="627"/>
      <c r="CG43" s="627"/>
      <c r="CH43" s="627"/>
      <c r="CI43" s="627"/>
      <c r="CJ43" s="627"/>
      <c r="CK43" s="627"/>
      <c r="CL43" s="627"/>
      <c r="CM43" s="627"/>
      <c r="CN43" s="627"/>
      <c r="CO43" s="627"/>
      <c r="CP43" s="627"/>
      <c r="CQ43" s="628"/>
      <c r="CR43" s="629">
        <v>34377</v>
      </c>
      <c r="CS43" s="668"/>
      <c r="CT43" s="668"/>
      <c r="CU43" s="668"/>
      <c r="CV43" s="668"/>
      <c r="CW43" s="668"/>
      <c r="CX43" s="668"/>
      <c r="CY43" s="669"/>
      <c r="CZ43" s="634">
        <v>0.2</v>
      </c>
      <c r="DA43" s="663"/>
      <c r="DB43" s="663"/>
      <c r="DC43" s="670"/>
      <c r="DD43" s="638">
        <v>34377</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363</v>
      </c>
      <c r="C44" s="674"/>
      <c r="D44" s="674"/>
      <c r="E44" s="674"/>
      <c r="F44" s="674"/>
      <c r="G44" s="674"/>
      <c r="H44" s="674"/>
      <c r="I44" s="674"/>
      <c r="J44" s="674"/>
      <c r="K44" s="674"/>
      <c r="L44" s="674"/>
      <c r="M44" s="674"/>
      <c r="N44" s="674"/>
      <c r="O44" s="674"/>
      <c r="P44" s="674"/>
      <c r="Q44" s="675"/>
      <c r="R44" s="723">
        <v>22810733</v>
      </c>
      <c r="S44" s="724"/>
      <c r="T44" s="724"/>
      <c r="U44" s="724"/>
      <c r="V44" s="724"/>
      <c r="W44" s="724"/>
      <c r="X44" s="724"/>
      <c r="Y44" s="725"/>
      <c r="Z44" s="726">
        <v>100</v>
      </c>
      <c r="AA44" s="726"/>
      <c r="AB44" s="726"/>
      <c r="AC44" s="726"/>
      <c r="AD44" s="727">
        <v>11602437</v>
      </c>
      <c r="AE44" s="727"/>
      <c r="AF44" s="727"/>
      <c r="AG44" s="727"/>
      <c r="AH44" s="727"/>
      <c r="AI44" s="727"/>
      <c r="AJ44" s="727"/>
      <c r="AK44" s="727"/>
      <c r="AL44" s="728">
        <v>100</v>
      </c>
      <c r="AM44" s="701"/>
      <c r="AN44" s="701"/>
      <c r="AO44" s="729"/>
      <c r="CD44" s="730" t="s">
        <v>309</v>
      </c>
      <c r="CE44" s="731"/>
      <c r="CF44" s="626" t="s">
        <v>364</v>
      </c>
      <c r="CG44" s="627"/>
      <c r="CH44" s="627"/>
      <c r="CI44" s="627"/>
      <c r="CJ44" s="627"/>
      <c r="CK44" s="627"/>
      <c r="CL44" s="627"/>
      <c r="CM44" s="627"/>
      <c r="CN44" s="627"/>
      <c r="CO44" s="627"/>
      <c r="CP44" s="627"/>
      <c r="CQ44" s="628"/>
      <c r="CR44" s="629">
        <v>1993541</v>
      </c>
      <c r="CS44" s="630"/>
      <c r="CT44" s="630"/>
      <c r="CU44" s="630"/>
      <c r="CV44" s="630"/>
      <c r="CW44" s="630"/>
      <c r="CX44" s="630"/>
      <c r="CY44" s="631"/>
      <c r="CZ44" s="634">
        <v>9.3000000000000007</v>
      </c>
      <c r="DA44" s="635"/>
      <c r="DB44" s="635"/>
      <c r="DC44" s="647"/>
      <c r="DD44" s="638">
        <v>1402173</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365</v>
      </c>
      <c r="CG45" s="627"/>
      <c r="CH45" s="627"/>
      <c r="CI45" s="627"/>
      <c r="CJ45" s="627"/>
      <c r="CK45" s="627"/>
      <c r="CL45" s="627"/>
      <c r="CM45" s="627"/>
      <c r="CN45" s="627"/>
      <c r="CO45" s="627"/>
      <c r="CP45" s="627"/>
      <c r="CQ45" s="628"/>
      <c r="CR45" s="629">
        <v>304872</v>
      </c>
      <c r="CS45" s="668"/>
      <c r="CT45" s="668"/>
      <c r="CU45" s="668"/>
      <c r="CV45" s="668"/>
      <c r="CW45" s="668"/>
      <c r="CX45" s="668"/>
      <c r="CY45" s="669"/>
      <c r="CZ45" s="634">
        <v>1.4</v>
      </c>
      <c r="DA45" s="663"/>
      <c r="DB45" s="663"/>
      <c r="DC45" s="670"/>
      <c r="DD45" s="638">
        <v>49447</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367</v>
      </c>
      <c r="CG46" s="627"/>
      <c r="CH46" s="627"/>
      <c r="CI46" s="627"/>
      <c r="CJ46" s="627"/>
      <c r="CK46" s="627"/>
      <c r="CL46" s="627"/>
      <c r="CM46" s="627"/>
      <c r="CN46" s="627"/>
      <c r="CO46" s="627"/>
      <c r="CP46" s="627"/>
      <c r="CQ46" s="628"/>
      <c r="CR46" s="629">
        <v>1657721</v>
      </c>
      <c r="CS46" s="630"/>
      <c r="CT46" s="630"/>
      <c r="CU46" s="630"/>
      <c r="CV46" s="630"/>
      <c r="CW46" s="630"/>
      <c r="CX46" s="630"/>
      <c r="CY46" s="631"/>
      <c r="CZ46" s="634">
        <v>7.8</v>
      </c>
      <c r="DA46" s="635"/>
      <c r="DB46" s="635"/>
      <c r="DC46" s="647"/>
      <c r="DD46" s="638">
        <v>1321778</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368</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369</v>
      </c>
      <c r="CG47" s="627"/>
      <c r="CH47" s="627"/>
      <c r="CI47" s="627"/>
      <c r="CJ47" s="627"/>
      <c r="CK47" s="627"/>
      <c r="CL47" s="627"/>
      <c r="CM47" s="627"/>
      <c r="CN47" s="627"/>
      <c r="CO47" s="627"/>
      <c r="CP47" s="627"/>
      <c r="CQ47" s="628"/>
      <c r="CR47" s="629" t="s">
        <v>231</v>
      </c>
      <c r="CS47" s="668"/>
      <c r="CT47" s="668"/>
      <c r="CU47" s="668"/>
      <c r="CV47" s="668"/>
      <c r="CW47" s="668"/>
      <c r="CX47" s="668"/>
      <c r="CY47" s="669"/>
      <c r="CZ47" s="634" t="s">
        <v>132</v>
      </c>
      <c r="DA47" s="663"/>
      <c r="DB47" s="663"/>
      <c r="DC47" s="670"/>
      <c r="DD47" s="638" t="s">
        <v>231</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370</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371</v>
      </c>
      <c r="CG48" s="627"/>
      <c r="CH48" s="627"/>
      <c r="CI48" s="627"/>
      <c r="CJ48" s="627"/>
      <c r="CK48" s="627"/>
      <c r="CL48" s="627"/>
      <c r="CM48" s="627"/>
      <c r="CN48" s="627"/>
      <c r="CO48" s="627"/>
      <c r="CP48" s="627"/>
      <c r="CQ48" s="628"/>
      <c r="CR48" s="629" t="s">
        <v>231</v>
      </c>
      <c r="CS48" s="630"/>
      <c r="CT48" s="630"/>
      <c r="CU48" s="630"/>
      <c r="CV48" s="630"/>
      <c r="CW48" s="630"/>
      <c r="CX48" s="630"/>
      <c r="CY48" s="631"/>
      <c r="CZ48" s="634" t="s">
        <v>231</v>
      </c>
      <c r="DA48" s="635"/>
      <c r="DB48" s="635"/>
      <c r="DC48" s="647"/>
      <c r="DD48" s="638" t="s">
        <v>231</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372</v>
      </c>
      <c r="CE49" s="674"/>
      <c r="CF49" s="674"/>
      <c r="CG49" s="674"/>
      <c r="CH49" s="674"/>
      <c r="CI49" s="674"/>
      <c r="CJ49" s="674"/>
      <c r="CK49" s="674"/>
      <c r="CL49" s="674"/>
      <c r="CM49" s="674"/>
      <c r="CN49" s="674"/>
      <c r="CO49" s="674"/>
      <c r="CP49" s="674"/>
      <c r="CQ49" s="675"/>
      <c r="CR49" s="723">
        <v>21368631</v>
      </c>
      <c r="CS49" s="700"/>
      <c r="CT49" s="700"/>
      <c r="CU49" s="700"/>
      <c r="CV49" s="700"/>
      <c r="CW49" s="700"/>
      <c r="CX49" s="700"/>
      <c r="CY49" s="737"/>
      <c r="CZ49" s="728">
        <v>100</v>
      </c>
      <c r="DA49" s="738"/>
      <c r="DB49" s="738"/>
      <c r="DC49" s="739"/>
      <c r="DD49" s="740">
        <v>13821897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374</v>
      </c>
      <c r="DK2" s="751"/>
      <c r="DL2" s="751"/>
      <c r="DM2" s="751"/>
      <c r="DN2" s="751"/>
      <c r="DO2" s="752"/>
      <c r="DP2" s="231"/>
      <c r="DQ2" s="750" t="s">
        <v>375</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378</v>
      </c>
      <c r="B5" s="756"/>
      <c r="C5" s="756"/>
      <c r="D5" s="756"/>
      <c r="E5" s="756"/>
      <c r="F5" s="756"/>
      <c r="G5" s="756"/>
      <c r="H5" s="756"/>
      <c r="I5" s="756"/>
      <c r="J5" s="756"/>
      <c r="K5" s="756"/>
      <c r="L5" s="756"/>
      <c r="M5" s="756"/>
      <c r="N5" s="756"/>
      <c r="O5" s="756"/>
      <c r="P5" s="757"/>
      <c r="Q5" s="761" t="s">
        <v>379</v>
      </c>
      <c r="R5" s="762"/>
      <c r="S5" s="762"/>
      <c r="T5" s="762"/>
      <c r="U5" s="763"/>
      <c r="V5" s="761" t="s">
        <v>380</v>
      </c>
      <c r="W5" s="762"/>
      <c r="X5" s="762"/>
      <c r="Y5" s="762"/>
      <c r="Z5" s="763"/>
      <c r="AA5" s="761" t="s">
        <v>381</v>
      </c>
      <c r="AB5" s="762"/>
      <c r="AC5" s="762"/>
      <c r="AD5" s="762"/>
      <c r="AE5" s="762"/>
      <c r="AF5" s="767" t="s">
        <v>382</v>
      </c>
      <c r="AG5" s="762"/>
      <c r="AH5" s="762"/>
      <c r="AI5" s="762"/>
      <c r="AJ5" s="768"/>
      <c r="AK5" s="762" t="s">
        <v>383</v>
      </c>
      <c r="AL5" s="762"/>
      <c r="AM5" s="762"/>
      <c r="AN5" s="762"/>
      <c r="AO5" s="763"/>
      <c r="AP5" s="761" t="s">
        <v>384</v>
      </c>
      <c r="AQ5" s="762"/>
      <c r="AR5" s="762"/>
      <c r="AS5" s="762"/>
      <c r="AT5" s="763"/>
      <c r="AU5" s="761" t="s">
        <v>385</v>
      </c>
      <c r="AV5" s="762"/>
      <c r="AW5" s="762"/>
      <c r="AX5" s="762"/>
      <c r="AY5" s="768"/>
      <c r="AZ5" s="235"/>
      <c r="BA5" s="235"/>
      <c r="BB5" s="235"/>
      <c r="BC5" s="235"/>
      <c r="BD5" s="235"/>
      <c r="BE5" s="236"/>
      <c r="BF5" s="236"/>
      <c r="BG5" s="236"/>
      <c r="BH5" s="236"/>
      <c r="BI5" s="236"/>
      <c r="BJ5" s="236"/>
      <c r="BK5" s="236"/>
      <c r="BL5" s="236"/>
      <c r="BM5" s="236"/>
      <c r="BN5" s="236"/>
      <c r="BO5" s="236"/>
      <c r="BP5" s="236"/>
      <c r="BQ5" s="755" t="s">
        <v>386</v>
      </c>
      <c r="BR5" s="756"/>
      <c r="BS5" s="756"/>
      <c r="BT5" s="756"/>
      <c r="BU5" s="756"/>
      <c r="BV5" s="756"/>
      <c r="BW5" s="756"/>
      <c r="BX5" s="756"/>
      <c r="BY5" s="756"/>
      <c r="BZ5" s="756"/>
      <c r="CA5" s="756"/>
      <c r="CB5" s="756"/>
      <c r="CC5" s="756"/>
      <c r="CD5" s="756"/>
      <c r="CE5" s="756"/>
      <c r="CF5" s="756"/>
      <c r="CG5" s="757"/>
      <c r="CH5" s="761" t="s">
        <v>387</v>
      </c>
      <c r="CI5" s="762"/>
      <c r="CJ5" s="762"/>
      <c r="CK5" s="762"/>
      <c r="CL5" s="763"/>
      <c r="CM5" s="761" t="s">
        <v>388</v>
      </c>
      <c r="CN5" s="762"/>
      <c r="CO5" s="762"/>
      <c r="CP5" s="762"/>
      <c r="CQ5" s="763"/>
      <c r="CR5" s="761" t="s">
        <v>389</v>
      </c>
      <c r="CS5" s="762"/>
      <c r="CT5" s="762"/>
      <c r="CU5" s="762"/>
      <c r="CV5" s="763"/>
      <c r="CW5" s="761" t="s">
        <v>390</v>
      </c>
      <c r="CX5" s="762"/>
      <c r="CY5" s="762"/>
      <c r="CZ5" s="762"/>
      <c r="DA5" s="763"/>
      <c r="DB5" s="761" t="s">
        <v>391</v>
      </c>
      <c r="DC5" s="762"/>
      <c r="DD5" s="762"/>
      <c r="DE5" s="762"/>
      <c r="DF5" s="763"/>
      <c r="DG5" s="791" t="s">
        <v>392</v>
      </c>
      <c r="DH5" s="792"/>
      <c r="DI5" s="792"/>
      <c r="DJ5" s="792"/>
      <c r="DK5" s="793"/>
      <c r="DL5" s="791" t="s">
        <v>393</v>
      </c>
      <c r="DM5" s="792"/>
      <c r="DN5" s="792"/>
      <c r="DO5" s="792"/>
      <c r="DP5" s="793"/>
      <c r="DQ5" s="761" t="s">
        <v>394</v>
      </c>
      <c r="DR5" s="762"/>
      <c r="DS5" s="762"/>
      <c r="DT5" s="762"/>
      <c r="DU5" s="763"/>
      <c r="DV5" s="761" t="s">
        <v>385</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395</v>
      </c>
      <c r="C7" s="778"/>
      <c r="D7" s="778"/>
      <c r="E7" s="778"/>
      <c r="F7" s="778"/>
      <c r="G7" s="778"/>
      <c r="H7" s="778"/>
      <c r="I7" s="778"/>
      <c r="J7" s="778"/>
      <c r="K7" s="778"/>
      <c r="L7" s="778"/>
      <c r="M7" s="778"/>
      <c r="N7" s="778"/>
      <c r="O7" s="778"/>
      <c r="P7" s="779"/>
      <c r="Q7" s="780">
        <v>22825</v>
      </c>
      <c r="R7" s="781"/>
      <c r="S7" s="781"/>
      <c r="T7" s="781"/>
      <c r="U7" s="781"/>
      <c r="V7" s="781">
        <v>21383</v>
      </c>
      <c r="W7" s="781"/>
      <c r="X7" s="781"/>
      <c r="Y7" s="781"/>
      <c r="Z7" s="781"/>
      <c r="AA7" s="781">
        <v>1442</v>
      </c>
      <c r="AB7" s="781"/>
      <c r="AC7" s="781"/>
      <c r="AD7" s="781"/>
      <c r="AE7" s="782"/>
      <c r="AF7" s="783">
        <v>968</v>
      </c>
      <c r="AG7" s="784"/>
      <c r="AH7" s="784"/>
      <c r="AI7" s="784"/>
      <c r="AJ7" s="785"/>
      <c r="AK7" s="786">
        <v>584</v>
      </c>
      <c r="AL7" s="787"/>
      <c r="AM7" s="787"/>
      <c r="AN7" s="787"/>
      <c r="AO7" s="787"/>
      <c r="AP7" s="787">
        <v>12060</v>
      </c>
      <c r="AQ7" s="787"/>
      <c r="AR7" s="787"/>
      <c r="AS7" s="787"/>
      <c r="AT7" s="787"/>
      <c r="AU7" s="788" t="s">
        <v>607</v>
      </c>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594</v>
      </c>
      <c r="BT7" s="775"/>
      <c r="BU7" s="775"/>
      <c r="BV7" s="775"/>
      <c r="BW7" s="775"/>
      <c r="BX7" s="775"/>
      <c r="BY7" s="775"/>
      <c r="BZ7" s="775"/>
      <c r="CA7" s="775"/>
      <c r="CB7" s="775"/>
      <c r="CC7" s="775"/>
      <c r="CD7" s="775"/>
      <c r="CE7" s="775"/>
      <c r="CF7" s="775"/>
      <c r="CG7" s="790"/>
      <c r="CH7" s="771">
        <v>0</v>
      </c>
      <c r="CI7" s="772"/>
      <c r="CJ7" s="772"/>
      <c r="CK7" s="772"/>
      <c r="CL7" s="773"/>
      <c r="CM7" s="771">
        <v>1</v>
      </c>
      <c r="CN7" s="772"/>
      <c r="CO7" s="772"/>
      <c r="CP7" s="772"/>
      <c r="CQ7" s="773"/>
      <c r="CR7" s="771">
        <v>1</v>
      </c>
      <c r="CS7" s="772"/>
      <c r="CT7" s="772"/>
      <c r="CU7" s="772"/>
      <c r="CV7" s="773"/>
      <c r="CW7" s="771" t="s">
        <v>596</v>
      </c>
      <c r="CX7" s="772"/>
      <c r="CY7" s="772"/>
      <c r="CZ7" s="772"/>
      <c r="DA7" s="773"/>
      <c r="DB7" s="771" t="s">
        <v>596</v>
      </c>
      <c r="DC7" s="772"/>
      <c r="DD7" s="772"/>
      <c r="DE7" s="772"/>
      <c r="DF7" s="773"/>
      <c r="DG7" s="771" t="s">
        <v>596</v>
      </c>
      <c r="DH7" s="772"/>
      <c r="DI7" s="772"/>
      <c r="DJ7" s="772"/>
      <c r="DK7" s="773"/>
      <c r="DL7" s="771" t="s">
        <v>596</v>
      </c>
      <c r="DM7" s="772"/>
      <c r="DN7" s="772"/>
      <c r="DO7" s="772"/>
      <c r="DP7" s="773"/>
      <c r="DQ7" s="771" t="s">
        <v>596</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595</v>
      </c>
      <c r="BT8" s="802"/>
      <c r="BU8" s="802"/>
      <c r="BV8" s="802"/>
      <c r="BW8" s="802"/>
      <c r="BX8" s="802"/>
      <c r="BY8" s="802"/>
      <c r="BZ8" s="802"/>
      <c r="CA8" s="802"/>
      <c r="CB8" s="802"/>
      <c r="CC8" s="802"/>
      <c r="CD8" s="802"/>
      <c r="CE8" s="802"/>
      <c r="CF8" s="802"/>
      <c r="CG8" s="803"/>
      <c r="CH8" s="804">
        <v>79</v>
      </c>
      <c r="CI8" s="805"/>
      <c r="CJ8" s="805"/>
      <c r="CK8" s="805"/>
      <c r="CL8" s="806"/>
      <c r="CM8" s="804">
        <v>11</v>
      </c>
      <c r="CN8" s="805"/>
      <c r="CO8" s="805"/>
      <c r="CP8" s="805"/>
      <c r="CQ8" s="806"/>
      <c r="CR8" s="804">
        <v>3</v>
      </c>
      <c r="CS8" s="805"/>
      <c r="CT8" s="805"/>
      <c r="CU8" s="805"/>
      <c r="CV8" s="806"/>
      <c r="CW8" s="804" t="s">
        <v>596</v>
      </c>
      <c r="CX8" s="805"/>
      <c r="CY8" s="805"/>
      <c r="CZ8" s="805"/>
      <c r="DA8" s="806"/>
      <c r="DB8" s="804" t="s">
        <v>596</v>
      </c>
      <c r="DC8" s="805"/>
      <c r="DD8" s="805"/>
      <c r="DE8" s="805"/>
      <c r="DF8" s="806"/>
      <c r="DG8" s="804" t="s">
        <v>596</v>
      </c>
      <c r="DH8" s="805"/>
      <c r="DI8" s="805"/>
      <c r="DJ8" s="805"/>
      <c r="DK8" s="806"/>
      <c r="DL8" s="804" t="s">
        <v>596</v>
      </c>
      <c r="DM8" s="805"/>
      <c r="DN8" s="805"/>
      <c r="DO8" s="805"/>
      <c r="DP8" s="806"/>
      <c r="DQ8" s="804" t="s">
        <v>596</v>
      </c>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397</v>
      </c>
      <c r="B23" s="817" t="s">
        <v>398</v>
      </c>
      <c r="C23" s="818"/>
      <c r="D23" s="818"/>
      <c r="E23" s="818"/>
      <c r="F23" s="818"/>
      <c r="G23" s="818"/>
      <c r="H23" s="818"/>
      <c r="I23" s="818"/>
      <c r="J23" s="818"/>
      <c r="K23" s="818"/>
      <c r="L23" s="818"/>
      <c r="M23" s="818"/>
      <c r="N23" s="818"/>
      <c r="O23" s="818"/>
      <c r="P23" s="819"/>
      <c r="Q23" s="820">
        <f>Q7</f>
        <v>22825</v>
      </c>
      <c r="R23" s="821"/>
      <c r="S23" s="821"/>
      <c r="T23" s="821"/>
      <c r="U23" s="821"/>
      <c r="V23" s="821">
        <f>V7</f>
        <v>21383</v>
      </c>
      <c r="W23" s="821"/>
      <c r="X23" s="821"/>
      <c r="Y23" s="821"/>
      <c r="Z23" s="821"/>
      <c r="AA23" s="821">
        <f>AA7</f>
        <v>1442</v>
      </c>
      <c r="AB23" s="821"/>
      <c r="AC23" s="821"/>
      <c r="AD23" s="821"/>
      <c r="AE23" s="822"/>
      <c r="AF23" s="823">
        <v>968</v>
      </c>
      <c r="AG23" s="821"/>
      <c r="AH23" s="821"/>
      <c r="AI23" s="821"/>
      <c r="AJ23" s="824"/>
      <c r="AK23" s="825"/>
      <c r="AL23" s="826"/>
      <c r="AM23" s="826"/>
      <c r="AN23" s="826"/>
      <c r="AO23" s="826"/>
      <c r="AP23" s="821">
        <f>AP7</f>
        <v>12060</v>
      </c>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378</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385</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410</v>
      </c>
      <c r="C28" s="778"/>
      <c r="D28" s="778"/>
      <c r="E28" s="778"/>
      <c r="F28" s="778"/>
      <c r="G28" s="778"/>
      <c r="H28" s="778"/>
      <c r="I28" s="778"/>
      <c r="J28" s="778"/>
      <c r="K28" s="778"/>
      <c r="L28" s="778"/>
      <c r="M28" s="778"/>
      <c r="N28" s="778"/>
      <c r="O28" s="778"/>
      <c r="P28" s="779"/>
      <c r="Q28" s="850">
        <v>4683</v>
      </c>
      <c r="R28" s="851"/>
      <c r="S28" s="851"/>
      <c r="T28" s="851"/>
      <c r="U28" s="851"/>
      <c r="V28" s="851">
        <v>4594</v>
      </c>
      <c r="W28" s="851"/>
      <c r="X28" s="851"/>
      <c r="Y28" s="851"/>
      <c r="Z28" s="851"/>
      <c r="AA28" s="851">
        <v>89</v>
      </c>
      <c r="AB28" s="851"/>
      <c r="AC28" s="851"/>
      <c r="AD28" s="851"/>
      <c r="AE28" s="852"/>
      <c r="AF28" s="853">
        <v>89</v>
      </c>
      <c r="AG28" s="851"/>
      <c r="AH28" s="851"/>
      <c r="AI28" s="851"/>
      <c r="AJ28" s="854"/>
      <c r="AK28" s="855">
        <v>412</v>
      </c>
      <c r="AL28" s="856"/>
      <c r="AM28" s="856"/>
      <c r="AN28" s="856"/>
      <c r="AO28" s="856"/>
      <c r="AP28" s="856" t="s">
        <v>597</v>
      </c>
      <c r="AQ28" s="856"/>
      <c r="AR28" s="856"/>
      <c r="AS28" s="856"/>
      <c r="AT28" s="856"/>
      <c r="AU28" s="856" t="s">
        <v>597</v>
      </c>
      <c r="AV28" s="856"/>
      <c r="AW28" s="856"/>
      <c r="AX28" s="856"/>
      <c r="AY28" s="856"/>
      <c r="AZ28" s="857"/>
      <c r="BA28" s="857"/>
      <c r="BB28" s="857"/>
      <c r="BC28" s="857"/>
      <c r="BD28" s="857"/>
      <c r="BE28" s="848" t="s">
        <v>606</v>
      </c>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411</v>
      </c>
      <c r="C29" s="809"/>
      <c r="D29" s="809"/>
      <c r="E29" s="809"/>
      <c r="F29" s="809"/>
      <c r="G29" s="809"/>
      <c r="H29" s="809"/>
      <c r="I29" s="809"/>
      <c r="J29" s="809"/>
      <c r="K29" s="809"/>
      <c r="L29" s="809"/>
      <c r="M29" s="809"/>
      <c r="N29" s="809"/>
      <c r="O29" s="809"/>
      <c r="P29" s="810"/>
      <c r="Q29" s="811">
        <v>621</v>
      </c>
      <c r="R29" s="812"/>
      <c r="S29" s="812"/>
      <c r="T29" s="812"/>
      <c r="U29" s="812"/>
      <c r="V29" s="812">
        <v>604</v>
      </c>
      <c r="W29" s="812"/>
      <c r="X29" s="812"/>
      <c r="Y29" s="812"/>
      <c r="Z29" s="812"/>
      <c r="AA29" s="812">
        <v>17</v>
      </c>
      <c r="AB29" s="812"/>
      <c r="AC29" s="812"/>
      <c r="AD29" s="812"/>
      <c r="AE29" s="813"/>
      <c r="AF29" s="814">
        <v>17</v>
      </c>
      <c r="AG29" s="815"/>
      <c r="AH29" s="815"/>
      <c r="AI29" s="815"/>
      <c r="AJ29" s="816"/>
      <c r="AK29" s="862">
        <v>125</v>
      </c>
      <c r="AL29" s="858"/>
      <c r="AM29" s="858"/>
      <c r="AN29" s="858"/>
      <c r="AO29" s="858"/>
      <c r="AP29" s="858" t="s">
        <v>597</v>
      </c>
      <c r="AQ29" s="858"/>
      <c r="AR29" s="858"/>
      <c r="AS29" s="858"/>
      <c r="AT29" s="858"/>
      <c r="AU29" s="858" t="s">
        <v>597</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412</v>
      </c>
      <c r="C30" s="809"/>
      <c r="D30" s="809"/>
      <c r="E30" s="809"/>
      <c r="F30" s="809"/>
      <c r="G30" s="809"/>
      <c r="H30" s="809"/>
      <c r="I30" s="809"/>
      <c r="J30" s="809"/>
      <c r="K30" s="809"/>
      <c r="L30" s="809"/>
      <c r="M30" s="809"/>
      <c r="N30" s="809"/>
      <c r="O30" s="809"/>
      <c r="P30" s="810"/>
      <c r="Q30" s="811">
        <v>548</v>
      </c>
      <c r="R30" s="812"/>
      <c r="S30" s="812"/>
      <c r="T30" s="812"/>
      <c r="U30" s="812"/>
      <c r="V30" s="812">
        <v>453</v>
      </c>
      <c r="W30" s="812"/>
      <c r="X30" s="812"/>
      <c r="Y30" s="812"/>
      <c r="Z30" s="812"/>
      <c r="AA30" s="812">
        <v>95</v>
      </c>
      <c r="AB30" s="812"/>
      <c r="AC30" s="812"/>
      <c r="AD30" s="812"/>
      <c r="AE30" s="813"/>
      <c r="AF30" s="814">
        <v>1052</v>
      </c>
      <c r="AG30" s="815"/>
      <c r="AH30" s="815"/>
      <c r="AI30" s="815"/>
      <c r="AJ30" s="816"/>
      <c r="AK30" s="862">
        <v>30</v>
      </c>
      <c r="AL30" s="858"/>
      <c r="AM30" s="858"/>
      <c r="AN30" s="858"/>
      <c r="AO30" s="858"/>
      <c r="AP30" s="858">
        <v>359</v>
      </c>
      <c r="AQ30" s="858"/>
      <c r="AR30" s="858"/>
      <c r="AS30" s="858"/>
      <c r="AT30" s="858"/>
      <c r="AU30" s="858">
        <v>13</v>
      </c>
      <c r="AV30" s="858"/>
      <c r="AW30" s="858"/>
      <c r="AX30" s="858"/>
      <c r="AY30" s="858"/>
      <c r="AZ30" s="859"/>
      <c r="BA30" s="859"/>
      <c r="BB30" s="859"/>
      <c r="BC30" s="859"/>
      <c r="BD30" s="859"/>
      <c r="BE30" s="860" t="s">
        <v>413</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414</v>
      </c>
      <c r="C31" s="809"/>
      <c r="D31" s="809"/>
      <c r="E31" s="809"/>
      <c r="F31" s="809"/>
      <c r="G31" s="809"/>
      <c r="H31" s="809"/>
      <c r="I31" s="809"/>
      <c r="J31" s="809"/>
      <c r="K31" s="809"/>
      <c r="L31" s="809"/>
      <c r="M31" s="809"/>
      <c r="N31" s="809"/>
      <c r="O31" s="809"/>
      <c r="P31" s="810"/>
      <c r="Q31" s="811">
        <v>245</v>
      </c>
      <c r="R31" s="812"/>
      <c r="S31" s="812"/>
      <c r="T31" s="812"/>
      <c r="U31" s="812"/>
      <c r="V31" s="812">
        <v>199</v>
      </c>
      <c r="W31" s="812"/>
      <c r="X31" s="812"/>
      <c r="Y31" s="812"/>
      <c r="Z31" s="812"/>
      <c r="AA31" s="812">
        <v>46</v>
      </c>
      <c r="AB31" s="812"/>
      <c r="AC31" s="812"/>
      <c r="AD31" s="812"/>
      <c r="AE31" s="813"/>
      <c r="AF31" s="814">
        <v>37</v>
      </c>
      <c r="AG31" s="815"/>
      <c r="AH31" s="815"/>
      <c r="AI31" s="815"/>
      <c r="AJ31" s="816"/>
      <c r="AK31" s="862">
        <v>181</v>
      </c>
      <c r="AL31" s="858"/>
      <c r="AM31" s="858"/>
      <c r="AN31" s="858"/>
      <c r="AO31" s="858"/>
      <c r="AP31" s="858">
        <v>1202</v>
      </c>
      <c r="AQ31" s="858"/>
      <c r="AR31" s="858"/>
      <c r="AS31" s="858"/>
      <c r="AT31" s="858"/>
      <c r="AU31" s="858">
        <v>1095</v>
      </c>
      <c r="AV31" s="858"/>
      <c r="AW31" s="858"/>
      <c r="AX31" s="858"/>
      <c r="AY31" s="858"/>
      <c r="AZ31" s="859"/>
      <c r="BA31" s="859"/>
      <c r="BB31" s="859"/>
      <c r="BC31" s="859"/>
      <c r="BD31" s="859"/>
      <c r="BE31" s="860" t="s">
        <v>413</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415</v>
      </c>
      <c r="C32" s="809"/>
      <c r="D32" s="809"/>
      <c r="E32" s="809"/>
      <c r="F32" s="809"/>
      <c r="G32" s="809"/>
      <c r="H32" s="809"/>
      <c r="I32" s="809"/>
      <c r="J32" s="809"/>
      <c r="K32" s="809"/>
      <c r="L32" s="809"/>
      <c r="M32" s="809"/>
      <c r="N32" s="809"/>
      <c r="O32" s="809"/>
      <c r="P32" s="810"/>
      <c r="Q32" s="811">
        <v>23</v>
      </c>
      <c r="R32" s="812"/>
      <c r="S32" s="812"/>
      <c r="T32" s="812"/>
      <c r="U32" s="812"/>
      <c r="V32" s="812">
        <v>21</v>
      </c>
      <c r="W32" s="812"/>
      <c r="X32" s="812"/>
      <c r="Y32" s="812"/>
      <c r="Z32" s="812"/>
      <c r="AA32" s="812">
        <v>2</v>
      </c>
      <c r="AB32" s="812"/>
      <c r="AC32" s="812"/>
      <c r="AD32" s="812"/>
      <c r="AE32" s="813"/>
      <c r="AF32" s="814">
        <v>2</v>
      </c>
      <c r="AG32" s="815"/>
      <c r="AH32" s="815"/>
      <c r="AI32" s="815"/>
      <c r="AJ32" s="816"/>
      <c r="AK32" s="862">
        <v>15</v>
      </c>
      <c r="AL32" s="858"/>
      <c r="AM32" s="858"/>
      <c r="AN32" s="858"/>
      <c r="AO32" s="858"/>
      <c r="AP32" s="858">
        <v>39</v>
      </c>
      <c r="AQ32" s="858"/>
      <c r="AR32" s="858"/>
      <c r="AS32" s="858"/>
      <c r="AT32" s="858"/>
      <c r="AU32" s="858">
        <v>39</v>
      </c>
      <c r="AV32" s="858"/>
      <c r="AW32" s="858"/>
      <c r="AX32" s="858"/>
      <c r="AY32" s="858"/>
      <c r="AZ32" s="859"/>
      <c r="BA32" s="859"/>
      <c r="BB32" s="859"/>
      <c r="BC32" s="859"/>
      <c r="BD32" s="859"/>
      <c r="BE32" s="860" t="s">
        <v>416</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417</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397</v>
      </c>
      <c r="B63" s="817" t="s">
        <v>418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1197</v>
      </c>
      <c r="AG63" s="872"/>
      <c r="AH63" s="872"/>
      <c r="AI63" s="872"/>
      <c r="AJ63" s="873"/>
      <c r="AK63" s="874"/>
      <c r="AL63" s="869"/>
      <c r="AM63" s="869"/>
      <c r="AN63" s="869"/>
      <c r="AO63" s="869"/>
      <c r="AP63" s="872">
        <f>+AP30+AP31+AP32</f>
        <v>1600</v>
      </c>
      <c r="AQ63" s="872"/>
      <c r="AR63" s="872"/>
      <c r="AS63" s="872"/>
      <c r="AT63" s="872"/>
      <c r="AU63" s="872">
        <f>+AU30+AU31+AU32</f>
        <v>1147</v>
      </c>
      <c r="AV63" s="872"/>
      <c r="AW63" s="872"/>
      <c r="AX63" s="872"/>
      <c r="AY63" s="872"/>
      <c r="AZ63" s="876"/>
      <c r="BA63" s="876"/>
      <c r="BB63" s="876"/>
      <c r="BC63" s="876"/>
      <c r="BD63" s="876"/>
      <c r="BE63" s="877"/>
      <c r="BF63" s="877"/>
      <c r="BG63" s="877"/>
      <c r="BH63" s="877"/>
      <c r="BI63" s="878"/>
      <c r="BJ63" s="879" t="s">
        <v>419</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421</v>
      </c>
      <c r="B66" s="756"/>
      <c r="C66" s="756"/>
      <c r="D66" s="756"/>
      <c r="E66" s="756"/>
      <c r="F66" s="756"/>
      <c r="G66" s="756"/>
      <c r="H66" s="756"/>
      <c r="I66" s="756"/>
      <c r="J66" s="756"/>
      <c r="K66" s="756"/>
      <c r="L66" s="756"/>
      <c r="M66" s="756"/>
      <c r="N66" s="756"/>
      <c r="O66" s="756"/>
      <c r="P66" s="757"/>
      <c r="Q66" s="761" t="s">
        <v>402</v>
      </c>
      <c r="R66" s="762"/>
      <c r="S66" s="762"/>
      <c r="T66" s="762"/>
      <c r="U66" s="763"/>
      <c r="V66" s="761" t="s">
        <v>422</v>
      </c>
      <c r="W66" s="762"/>
      <c r="X66" s="762"/>
      <c r="Y66" s="762"/>
      <c r="Z66" s="763"/>
      <c r="AA66" s="761" t="s">
        <v>423</v>
      </c>
      <c r="AB66" s="762"/>
      <c r="AC66" s="762"/>
      <c r="AD66" s="762"/>
      <c r="AE66" s="763"/>
      <c r="AF66" s="882" t="s">
        <v>424</v>
      </c>
      <c r="AG66" s="843"/>
      <c r="AH66" s="843"/>
      <c r="AI66" s="843"/>
      <c r="AJ66" s="883"/>
      <c r="AK66" s="761" t="s">
        <v>425</v>
      </c>
      <c r="AL66" s="756"/>
      <c r="AM66" s="756"/>
      <c r="AN66" s="756"/>
      <c r="AO66" s="757"/>
      <c r="AP66" s="761" t="s">
        <v>407</v>
      </c>
      <c r="AQ66" s="762"/>
      <c r="AR66" s="762"/>
      <c r="AS66" s="762"/>
      <c r="AT66" s="763"/>
      <c r="AU66" s="761" t="s">
        <v>426</v>
      </c>
      <c r="AV66" s="762"/>
      <c r="AW66" s="762"/>
      <c r="AX66" s="762"/>
      <c r="AY66" s="763"/>
      <c r="AZ66" s="761" t="s">
        <v>385</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586</v>
      </c>
      <c r="C68" s="898"/>
      <c r="D68" s="898"/>
      <c r="E68" s="898"/>
      <c r="F68" s="898"/>
      <c r="G68" s="898"/>
      <c r="H68" s="898"/>
      <c r="I68" s="898"/>
      <c r="J68" s="898"/>
      <c r="K68" s="898"/>
      <c r="L68" s="898"/>
      <c r="M68" s="898"/>
      <c r="N68" s="898"/>
      <c r="O68" s="898"/>
      <c r="P68" s="899"/>
      <c r="Q68" s="900">
        <v>71</v>
      </c>
      <c r="R68" s="894"/>
      <c r="S68" s="894"/>
      <c r="T68" s="894"/>
      <c r="U68" s="894"/>
      <c r="V68" s="894">
        <v>67</v>
      </c>
      <c r="W68" s="894"/>
      <c r="X68" s="894"/>
      <c r="Y68" s="894"/>
      <c r="Z68" s="894"/>
      <c r="AA68" s="894">
        <v>4</v>
      </c>
      <c r="AB68" s="894"/>
      <c r="AC68" s="894"/>
      <c r="AD68" s="894"/>
      <c r="AE68" s="894"/>
      <c r="AF68" s="894">
        <v>4</v>
      </c>
      <c r="AG68" s="894"/>
      <c r="AH68" s="894"/>
      <c r="AI68" s="894"/>
      <c r="AJ68" s="894"/>
      <c r="AK68" s="894" t="s">
        <v>597</v>
      </c>
      <c r="AL68" s="894"/>
      <c r="AM68" s="894"/>
      <c r="AN68" s="894"/>
      <c r="AO68" s="894"/>
      <c r="AP68" s="894" t="s">
        <v>597</v>
      </c>
      <c r="AQ68" s="894"/>
      <c r="AR68" s="894"/>
      <c r="AS68" s="894"/>
      <c r="AT68" s="894"/>
      <c r="AU68" s="894" t="s">
        <v>597</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587</v>
      </c>
      <c r="C69" s="902"/>
      <c r="D69" s="902"/>
      <c r="E69" s="902"/>
      <c r="F69" s="902"/>
      <c r="G69" s="902"/>
      <c r="H69" s="902"/>
      <c r="I69" s="902"/>
      <c r="J69" s="902"/>
      <c r="K69" s="902"/>
      <c r="L69" s="902"/>
      <c r="M69" s="902"/>
      <c r="N69" s="902"/>
      <c r="O69" s="902"/>
      <c r="P69" s="903"/>
      <c r="Q69" s="904">
        <v>6748</v>
      </c>
      <c r="R69" s="858"/>
      <c r="S69" s="858"/>
      <c r="T69" s="858"/>
      <c r="U69" s="858"/>
      <c r="V69" s="858">
        <v>6364</v>
      </c>
      <c r="W69" s="858"/>
      <c r="X69" s="858"/>
      <c r="Y69" s="858"/>
      <c r="Z69" s="858"/>
      <c r="AA69" s="858">
        <v>384</v>
      </c>
      <c r="AB69" s="858"/>
      <c r="AC69" s="858"/>
      <c r="AD69" s="858"/>
      <c r="AE69" s="858"/>
      <c r="AF69" s="858">
        <v>384</v>
      </c>
      <c r="AG69" s="858"/>
      <c r="AH69" s="858"/>
      <c r="AI69" s="858"/>
      <c r="AJ69" s="858"/>
      <c r="AK69" s="858" t="s">
        <v>597</v>
      </c>
      <c r="AL69" s="858"/>
      <c r="AM69" s="858"/>
      <c r="AN69" s="858"/>
      <c r="AO69" s="858"/>
      <c r="AP69" s="858" t="s">
        <v>597</v>
      </c>
      <c r="AQ69" s="858"/>
      <c r="AR69" s="858"/>
      <c r="AS69" s="858"/>
      <c r="AT69" s="858"/>
      <c r="AU69" s="858" t="s">
        <v>597</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588</v>
      </c>
      <c r="C70" s="902"/>
      <c r="D70" s="902"/>
      <c r="E70" s="902"/>
      <c r="F70" s="902"/>
      <c r="G70" s="902"/>
      <c r="H70" s="902"/>
      <c r="I70" s="902"/>
      <c r="J70" s="902"/>
      <c r="K70" s="902"/>
      <c r="L70" s="902"/>
      <c r="M70" s="902"/>
      <c r="N70" s="902"/>
      <c r="O70" s="902"/>
      <c r="P70" s="903"/>
      <c r="Q70" s="904">
        <v>1349</v>
      </c>
      <c r="R70" s="858"/>
      <c r="S70" s="858"/>
      <c r="T70" s="858"/>
      <c r="U70" s="858"/>
      <c r="V70" s="858">
        <v>1313</v>
      </c>
      <c r="W70" s="858"/>
      <c r="X70" s="858"/>
      <c r="Y70" s="858"/>
      <c r="Z70" s="858"/>
      <c r="AA70" s="858">
        <v>36</v>
      </c>
      <c r="AB70" s="858"/>
      <c r="AC70" s="858"/>
      <c r="AD70" s="858"/>
      <c r="AE70" s="858"/>
      <c r="AF70" s="858">
        <v>36</v>
      </c>
      <c r="AG70" s="858"/>
      <c r="AH70" s="858"/>
      <c r="AI70" s="858"/>
      <c r="AJ70" s="858"/>
      <c r="AK70" s="858">
        <v>115</v>
      </c>
      <c r="AL70" s="858"/>
      <c r="AM70" s="858"/>
      <c r="AN70" s="858"/>
      <c r="AO70" s="858"/>
      <c r="AP70" s="858">
        <v>1786</v>
      </c>
      <c r="AQ70" s="858"/>
      <c r="AR70" s="858"/>
      <c r="AS70" s="858"/>
      <c r="AT70" s="858"/>
      <c r="AU70" s="858">
        <v>411</v>
      </c>
      <c r="AV70" s="858"/>
      <c r="AW70" s="858"/>
      <c r="AX70" s="858"/>
      <c r="AY70" s="858"/>
      <c r="AZ70" s="860" t="s">
        <v>604</v>
      </c>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589</v>
      </c>
      <c r="C71" s="902"/>
      <c r="D71" s="902"/>
      <c r="E71" s="902"/>
      <c r="F71" s="902"/>
      <c r="G71" s="902"/>
      <c r="H71" s="902"/>
      <c r="I71" s="902"/>
      <c r="J71" s="902"/>
      <c r="K71" s="902"/>
      <c r="L71" s="902"/>
      <c r="M71" s="902"/>
      <c r="N71" s="902"/>
      <c r="O71" s="902"/>
      <c r="P71" s="903"/>
      <c r="Q71" s="904">
        <v>186</v>
      </c>
      <c r="R71" s="858"/>
      <c r="S71" s="858"/>
      <c r="T71" s="858"/>
      <c r="U71" s="858"/>
      <c r="V71" s="858">
        <v>178</v>
      </c>
      <c r="W71" s="858"/>
      <c r="X71" s="858"/>
      <c r="Y71" s="858"/>
      <c r="Z71" s="858"/>
      <c r="AA71" s="858">
        <v>8</v>
      </c>
      <c r="AB71" s="858"/>
      <c r="AC71" s="858"/>
      <c r="AD71" s="858"/>
      <c r="AE71" s="858"/>
      <c r="AF71" s="858">
        <v>8</v>
      </c>
      <c r="AG71" s="858"/>
      <c r="AH71" s="858"/>
      <c r="AI71" s="858"/>
      <c r="AJ71" s="858"/>
      <c r="AK71" s="858" t="s">
        <v>597</v>
      </c>
      <c r="AL71" s="858"/>
      <c r="AM71" s="858"/>
      <c r="AN71" s="858"/>
      <c r="AO71" s="858"/>
      <c r="AP71" s="858">
        <v>77</v>
      </c>
      <c r="AQ71" s="858"/>
      <c r="AR71" s="858"/>
      <c r="AS71" s="858"/>
      <c r="AT71" s="858"/>
      <c r="AU71" s="858">
        <v>6</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590</v>
      </c>
      <c r="C72" s="902"/>
      <c r="D72" s="902"/>
      <c r="E72" s="902"/>
      <c r="F72" s="902"/>
      <c r="G72" s="902"/>
      <c r="H72" s="902"/>
      <c r="I72" s="902"/>
      <c r="J72" s="902"/>
      <c r="K72" s="902"/>
      <c r="L72" s="902"/>
      <c r="M72" s="902"/>
      <c r="N72" s="902"/>
      <c r="O72" s="902"/>
      <c r="P72" s="903"/>
      <c r="Q72" s="904">
        <v>1099</v>
      </c>
      <c r="R72" s="858"/>
      <c r="S72" s="858"/>
      <c r="T72" s="858"/>
      <c r="U72" s="858"/>
      <c r="V72" s="858">
        <v>1069</v>
      </c>
      <c r="W72" s="858"/>
      <c r="X72" s="858"/>
      <c r="Y72" s="858"/>
      <c r="Z72" s="858"/>
      <c r="AA72" s="858">
        <v>31</v>
      </c>
      <c r="AB72" s="858"/>
      <c r="AC72" s="858"/>
      <c r="AD72" s="858"/>
      <c r="AE72" s="858"/>
      <c r="AF72" s="858">
        <v>31</v>
      </c>
      <c r="AG72" s="858"/>
      <c r="AH72" s="858"/>
      <c r="AI72" s="858"/>
      <c r="AJ72" s="858"/>
      <c r="AK72" s="858">
        <v>148</v>
      </c>
      <c r="AL72" s="858"/>
      <c r="AM72" s="858"/>
      <c r="AN72" s="858"/>
      <c r="AO72" s="858"/>
      <c r="AP72" s="858">
        <v>525</v>
      </c>
      <c r="AQ72" s="858"/>
      <c r="AR72" s="858"/>
      <c r="AS72" s="858"/>
      <c r="AT72" s="858"/>
      <c r="AU72" s="858">
        <v>285</v>
      </c>
      <c r="AV72" s="858"/>
      <c r="AW72" s="858"/>
      <c r="AX72" s="858"/>
      <c r="AY72" s="858"/>
      <c r="AZ72" s="860" t="s">
        <v>605</v>
      </c>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591</v>
      </c>
      <c r="C73" s="902"/>
      <c r="D73" s="902"/>
      <c r="E73" s="902"/>
      <c r="F73" s="902"/>
      <c r="G73" s="902"/>
      <c r="H73" s="902"/>
      <c r="I73" s="902"/>
      <c r="J73" s="902"/>
      <c r="K73" s="902"/>
      <c r="L73" s="902"/>
      <c r="M73" s="902"/>
      <c r="N73" s="902"/>
      <c r="O73" s="902"/>
      <c r="P73" s="903"/>
      <c r="Q73" s="904">
        <v>8149</v>
      </c>
      <c r="R73" s="858"/>
      <c r="S73" s="858"/>
      <c r="T73" s="858"/>
      <c r="U73" s="858"/>
      <c r="V73" s="858">
        <v>7670</v>
      </c>
      <c r="W73" s="858"/>
      <c r="X73" s="858"/>
      <c r="Y73" s="858"/>
      <c r="Z73" s="858"/>
      <c r="AA73" s="858">
        <v>479</v>
      </c>
      <c r="AB73" s="858"/>
      <c r="AC73" s="858"/>
      <c r="AD73" s="858"/>
      <c r="AE73" s="858"/>
      <c r="AF73" s="858">
        <v>0</v>
      </c>
      <c r="AG73" s="858"/>
      <c r="AH73" s="858"/>
      <c r="AI73" s="858"/>
      <c r="AJ73" s="858"/>
      <c r="AK73" s="858" t="s">
        <v>597</v>
      </c>
      <c r="AL73" s="858"/>
      <c r="AM73" s="858"/>
      <c r="AN73" s="858"/>
      <c r="AO73" s="858"/>
      <c r="AP73" s="858" t="s">
        <v>597</v>
      </c>
      <c r="AQ73" s="858"/>
      <c r="AR73" s="858"/>
      <c r="AS73" s="858"/>
      <c r="AT73" s="858"/>
      <c r="AU73" s="858" t="s">
        <v>597</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608</v>
      </c>
      <c r="C74" s="902"/>
      <c r="D74" s="902"/>
      <c r="E74" s="902"/>
      <c r="F74" s="902"/>
      <c r="G74" s="902"/>
      <c r="H74" s="902"/>
      <c r="I74" s="902"/>
      <c r="J74" s="902"/>
      <c r="K74" s="902"/>
      <c r="L74" s="902"/>
      <c r="M74" s="902"/>
      <c r="N74" s="902"/>
      <c r="O74" s="902"/>
      <c r="P74" s="903"/>
      <c r="Q74" s="904">
        <v>910</v>
      </c>
      <c r="R74" s="858"/>
      <c r="S74" s="858"/>
      <c r="T74" s="858"/>
      <c r="U74" s="858"/>
      <c r="V74" s="858">
        <v>831</v>
      </c>
      <c r="W74" s="858"/>
      <c r="X74" s="858"/>
      <c r="Y74" s="858"/>
      <c r="Z74" s="858"/>
      <c r="AA74" s="858">
        <v>79</v>
      </c>
      <c r="AB74" s="858"/>
      <c r="AC74" s="858"/>
      <c r="AD74" s="858"/>
      <c r="AE74" s="858"/>
      <c r="AF74" s="858">
        <v>79</v>
      </c>
      <c r="AG74" s="858"/>
      <c r="AH74" s="858"/>
      <c r="AI74" s="858"/>
      <c r="AJ74" s="858"/>
      <c r="AK74" s="858" t="s">
        <v>597</v>
      </c>
      <c r="AL74" s="858"/>
      <c r="AM74" s="858"/>
      <c r="AN74" s="858"/>
      <c r="AO74" s="858"/>
      <c r="AP74" s="858" t="s">
        <v>597</v>
      </c>
      <c r="AQ74" s="858"/>
      <c r="AR74" s="858"/>
      <c r="AS74" s="858"/>
      <c r="AT74" s="858"/>
      <c r="AU74" s="858" t="s">
        <v>597</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592</v>
      </c>
      <c r="C75" s="902"/>
      <c r="D75" s="902"/>
      <c r="E75" s="902"/>
      <c r="F75" s="902"/>
      <c r="G75" s="902"/>
      <c r="H75" s="902"/>
      <c r="I75" s="902"/>
      <c r="J75" s="902"/>
      <c r="K75" s="902"/>
      <c r="L75" s="902"/>
      <c r="M75" s="902"/>
      <c r="N75" s="902"/>
      <c r="O75" s="902"/>
      <c r="P75" s="903"/>
      <c r="Q75" s="904">
        <v>258</v>
      </c>
      <c r="R75" s="858"/>
      <c r="S75" s="858"/>
      <c r="T75" s="858"/>
      <c r="U75" s="858"/>
      <c r="V75" s="858">
        <v>239</v>
      </c>
      <c r="W75" s="858"/>
      <c r="X75" s="858"/>
      <c r="Y75" s="858"/>
      <c r="Z75" s="858"/>
      <c r="AA75" s="858">
        <v>19</v>
      </c>
      <c r="AB75" s="858"/>
      <c r="AC75" s="858"/>
      <c r="AD75" s="858"/>
      <c r="AE75" s="858"/>
      <c r="AF75" s="858">
        <v>19</v>
      </c>
      <c r="AG75" s="858"/>
      <c r="AH75" s="858"/>
      <c r="AI75" s="858"/>
      <c r="AJ75" s="858"/>
      <c r="AK75" s="858" t="s">
        <v>596</v>
      </c>
      <c r="AL75" s="858"/>
      <c r="AM75" s="858"/>
      <c r="AN75" s="858"/>
      <c r="AO75" s="858"/>
      <c r="AP75" s="905" t="s">
        <v>597</v>
      </c>
      <c r="AQ75" s="906"/>
      <c r="AR75" s="906"/>
      <c r="AS75" s="906"/>
      <c r="AT75" s="862"/>
      <c r="AU75" s="905" t="s">
        <v>597</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593</v>
      </c>
      <c r="C76" s="902"/>
      <c r="D76" s="902"/>
      <c r="E76" s="902"/>
      <c r="F76" s="902"/>
      <c r="G76" s="902"/>
      <c r="H76" s="902"/>
      <c r="I76" s="902"/>
      <c r="J76" s="902"/>
      <c r="K76" s="902"/>
      <c r="L76" s="902"/>
      <c r="M76" s="902"/>
      <c r="N76" s="902"/>
      <c r="O76" s="902"/>
      <c r="P76" s="903"/>
      <c r="Q76" s="907">
        <v>272654</v>
      </c>
      <c r="R76" s="906"/>
      <c r="S76" s="906"/>
      <c r="T76" s="906"/>
      <c r="U76" s="862"/>
      <c r="V76" s="905">
        <v>260337</v>
      </c>
      <c r="W76" s="906"/>
      <c r="X76" s="906"/>
      <c r="Y76" s="906"/>
      <c r="Z76" s="862"/>
      <c r="AA76" s="905">
        <v>12317</v>
      </c>
      <c r="AB76" s="906"/>
      <c r="AC76" s="906"/>
      <c r="AD76" s="906"/>
      <c r="AE76" s="862"/>
      <c r="AF76" s="905">
        <v>12317</v>
      </c>
      <c r="AG76" s="906"/>
      <c r="AH76" s="906"/>
      <c r="AI76" s="906"/>
      <c r="AJ76" s="862"/>
      <c r="AK76" s="905" t="s">
        <v>596</v>
      </c>
      <c r="AL76" s="906"/>
      <c r="AM76" s="906"/>
      <c r="AN76" s="906"/>
      <c r="AO76" s="862"/>
      <c r="AP76" s="905"/>
      <c r="AQ76" s="906"/>
      <c r="AR76" s="906"/>
      <c r="AS76" s="906"/>
      <c r="AT76" s="862"/>
      <c r="AU76" s="905"/>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7"/>
      <c r="R77" s="906"/>
      <c r="S77" s="906"/>
      <c r="T77" s="906"/>
      <c r="U77" s="862"/>
      <c r="V77" s="905"/>
      <c r="W77" s="906"/>
      <c r="X77" s="906"/>
      <c r="Y77" s="906"/>
      <c r="Z77" s="862"/>
      <c r="AA77" s="905"/>
      <c r="AB77" s="906"/>
      <c r="AC77" s="906"/>
      <c r="AD77" s="906"/>
      <c r="AE77" s="862"/>
      <c r="AF77" s="905"/>
      <c r="AG77" s="906"/>
      <c r="AH77" s="906"/>
      <c r="AI77" s="906"/>
      <c r="AJ77" s="862"/>
      <c r="AK77" s="905"/>
      <c r="AL77" s="906"/>
      <c r="AM77" s="906"/>
      <c r="AN77" s="906"/>
      <c r="AO77" s="862"/>
      <c r="AP77" s="905"/>
      <c r="AQ77" s="906"/>
      <c r="AR77" s="906"/>
      <c r="AS77" s="906"/>
      <c r="AT77" s="862"/>
      <c r="AU77" s="905"/>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397</v>
      </c>
      <c r="B88" s="817" t="s">
        <v>427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f>AF68+AF69+AF70+AF71+AF72+AF73+AF74+AF75</f>
        <v>561</v>
      </c>
      <c r="AG88" s="872"/>
      <c r="AH88" s="872"/>
      <c r="AI88" s="872"/>
      <c r="AJ88" s="872"/>
      <c r="AK88" s="869"/>
      <c r="AL88" s="869"/>
      <c r="AM88" s="869"/>
      <c r="AN88" s="869"/>
      <c r="AO88" s="869"/>
      <c r="AP88" s="872">
        <f>+AP70+AP71+AP72</f>
        <v>2388</v>
      </c>
      <c r="AQ88" s="872"/>
      <c r="AR88" s="872"/>
      <c r="AS88" s="872"/>
      <c r="AT88" s="872"/>
      <c r="AU88" s="872">
        <f>+AU70+AU71+AU72</f>
        <v>702</v>
      </c>
      <c r="AV88" s="872"/>
      <c r="AW88" s="872"/>
      <c r="AX88" s="872"/>
      <c r="AY88" s="872"/>
      <c r="AZ88" s="915"/>
      <c r="BA88" s="818"/>
      <c r="BB88" s="818"/>
      <c r="BC88" s="818"/>
      <c r="BD88" s="916"/>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428</v>
      </c>
      <c r="BS102" s="818"/>
      <c r="BT102" s="818"/>
      <c r="BU102" s="818"/>
      <c r="BV102" s="818"/>
      <c r="BW102" s="818"/>
      <c r="BX102" s="818"/>
      <c r="BY102" s="818"/>
      <c r="BZ102" s="818"/>
      <c r="CA102" s="818"/>
      <c r="CB102" s="818"/>
      <c r="CC102" s="818"/>
      <c r="CD102" s="818"/>
      <c r="CE102" s="818"/>
      <c r="CF102" s="818"/>
      <c r="CG102" s="819"/>
      <c r="CH102" s="917"/>
      <c r="CI102" s="918"/>
      <c r="CJ102" s="918"/>
      <c r="CK102" s="918"/>
      <c r="CL102" s="919"/>
      <c r="CM102" s="917"/>
      <c r="CN102" s="918"/>
      <c r="CO102" s="918"/>
      <c r="CP102" s="918"/>
      <c r="CQ102" s="919"/>
      <c r="CR102" s="920">
        <f>CR7+CR8</f>
        <v>4</v>
      </c>
      <c r="CS102" s="880"/>
      <c r="CT102" s="880"/>
      <c r="CU102" s="880"/>
      <c r="CV102" s="921"/>
      <c r="CW102" s="920" t="s">
        <v>596</v>
      </c>
      <c r="CX102" s="880"/>
      <c r="CY102" s="880"/>
      <c r="CZ102" s="880"/>
      <c r="DA102" s="921"/>
      <c r="DB102" s="920" t="s">
        <v>596</v>
      </c>
      <c r="DC102" s="880"/>
      <c r="DD102" s="880"/>
      <c r="DE102" s="880"/>
      <c r="DF102" s="921"/>
      <c r="DG102" s="920" t="s">
        <v>596</v>
      </c>
      <c r="DH102" s="880"/>
      <c r="DI102" s="880"/>
      <c r="DJ102" s="880"/>
      <c r="DK102" s="921"/>
      <c r="DL102" s="920" t="s">
        <v>596</v>
      </c>
      <c r="DM102" s="880"/>
      <c r="DN102" s="880"/>
      <c r="DO102" s="880"/>
      <c r="DP102" s="921"/>
      <c r="DQ102" s="920" t="s">
        <v>596</v>
      </c>
      <c r="DR102" s="880"/>
      <c r="DS102" s="880"/>
      <c r="DT102" s="880"/>
      <c r="DU102" s="921"/>
      <c r="DV102" s="817"/>
      <c r="DW102" s="818"/>
      <c r="DX102" s="818"/>
      <c r="DY102" s="818"/>
      <c r="DZ102" s="916"/>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6" t="s">
        <v>433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15">
      <c r="A109" s="942" t="s">
        <v>435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436</v>
      </c>
      <c r="AB109" s="923"/>
      <c r="AC109" s="923"/>
      <c r="AD109" s="923"/>
      <c r="AE109" s="924"/>
      <c r="AF109" s="922" t="s">
        <v>437</v>
      </c>
      <c r="AG109" s="923"/>
      <c r="AH109" s="923"/>
      <c r="AI109" s="923"/>
      <c r="AJ109" s="924"/>
      <c r="AK109" s="922" t="s">
        <v>312</v>
      </c>
      <c r="AL109" s="923"/>
      <c r="AM109" s="923"/>
      <c r="AN109" s="923"/>
      <c r="AO109" s="924"/>
      <c r="AP109" s="922" t="s">
        <v>438</v>
      </c>
      <c r="AQ109" s="923"/>
      <c r="AR109" s="923"/>
      <c r="AS109" s="923"/>
      <c r="AT109" s="925"/>
      <c r="AU109" s="942" t="s">
        <v>435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436</v>
      </c>
      <c r="BR109" s="923"/>
      <c r="BS109" s="923"/>
      <c r="BT109" s="923"/>
      <c r="BU109" s="924"/>
      <c r="BV109" s="922" t="s">
        <v>437</v>
      </c>
      <c r="BW109" s="923"/>
      <c r="BX109" s="923"/>
      <c r="BY109" s="923"/>
      <c r="BZ109" s="924"/>
      <c r="CA109" s="922" t="s">
        <v>312</v>
      </c>
      <c r="CB109" s="923"/>
      <c r="CC109" s="923"/>
      <c r="CD109" s="923"/>
      <c r="CE109" s="924"/>
      <c r="CF109" s="943" t="s">
        <v>438</v>
      </c>
      <c r="CG109" s="943"/>
      <c r="CH109" s="943"/>
      <c r="CI109" s="943"/>
      <c r="CJ109" s="943"/>
      <c r="CK109" s="922" t="s">
        <v>439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436</v>
      </c>
      <c r="DH109" s="923"/>
      <c r="DI109" s="923"/>
      <c r="DJ109" s="923"/>
      <c r="DK109" s="924"/>
      <c r="DL109" s="922" t="s">
        <v>437</v>
      </c>
      <c r="DM109" s="923"/>
      <c r="DN109" s="923"/>
      <c r="DO109" s="923"/>
      <c r="DP109" s="924"/>
      <c r="DQ109" s="922" t="s">
        <v>312</v>
      </c>
      <c r="DR109" s="923"/>
      <c r="DS109" s="923"/>
      <c r="DT109" s="923"/>
      <c r="DU109" s="924"/>
      <c r="DV109" s="922" t="s">
        <v>438</v>
      </c>
      <c r="DW109" s="923"/>
      <c r="DX109" s="923"/>
      <c r="DY109" s="923"/>
      <c r="DZ109" s="925"/>
    </row>
    <row r="110" spans="1:131" s="233" customFormat="1" ht="26.25" customHeight="1" x14ac:dyDescent="0.15">
      <c r="A110" s="926" t="s">
        <v>440</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946374</v>
      </c>
      <c r="AB110" s="930"/>
      <c r="AC110" s="930"/>
      <c r="AD110" s="930"/>
      <c r="AE110" s="931"/>
      <c r="AF110" s="932">
        <v>972440</v>
      </c>
      <c r="AG110" s="930"/>
      <c r="AH110" s="930"/>
      <c r="AI110" s="930"/>
      <c r="AJ110" s="931"/>
      <c r="AK110" s="932">
        <v>975618</v>
      </c>
      <c r="AL110" s="930"/>
      <c r="AM110" s="930"/>
      <c r="AN110" s="930"/>
      <c r="AO110" s="931"/>
      <c r="AP110" s="933">
        <v>8.6999999999999993</v>
      </c>
      <c r="AQ110" s="934"/>
      <c r="AR110" s="934"/>
      <c r="AS110" s="934"/>
      <c r="AT110" s="935"/>
      <c r="AU110" s="936" t="s">
        <v>74</v>
      </c>
      <c r="AV110" s="937"/>
      <c r="AW110" s="937"/>
      <c r="AX110" s="937"/>
      <c r="AY110" s="937"/>
      <c r="AZ110" s="958" t="s">
        <v>441</v>
      </c>
      <c r="BA110" s="927"/>
      <c r="BB110" s="927"/>
      <c r="BC110" s="927"/>
      <c r="BD110" s="927"/>
      <c r="BE110" s="927"/>
      <c r="BF110" s="927"/>
      <c r="BG110" s="927"/>
      <c r="BH110" s="927"/>
      <c r="BI110" s="927"/>
      <c r="BJ110" s="927"/>
      <c r="BK110" s="927"/>
      <c r="BL110" s="927"/>
      <c r="BM110" s="927"/>
      <c r="BN110" s="927"/>
      <c r="BO110" s="927"/>
      <c r="BP110" s="928"/>
      <c r="BQ110" s="959">
        <v>11632441</v>
      </c>
      <c r="BR110" s="960"/>
      <c r="BS110" s="960"/>
      <c r="BT110" s="960"/>
      <c r="BU110" s="960"/>
      <c r="BV110" s="960">
        <v>11772339</v>
      </c>
      <c r="BW110" s="960"/>
      <c r="BX110" s="960"/>
      <c r="BY110" s="960"/>
      <c r="BZ110" s="960"/>
      <c r="CA110" s="960">
        <v>12059595</v>
      </c>
      <c r="CB110" s="960"/>
      <c r="CC110" s="960"/>
      <c r="CD110" s="960"/>
      <c r="CE110" s="960"/>
      <c r="CF110" s="973">
        <v>108</v>
      </c>
      <c r="CG110" s="974"/>
      <c r="CH110" s="974"/>
      <c r="CI110" s="974"/>
      <c r="CJ110" s="974"/>
      <c r="CK110" s="975" t="s">
        <v>442</v>
      </c>
      <c r="CL110" s="976"/>
      <c r="CM110" s="958" t="s">
        <v>443</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59" t="s">
        <v>444</v>
      </c>
      <c r="DH110" s="960"/>
      <c r="DI110" s="960"/>
      <c r="DJ110" s="960"/>
      <c r="DK110" s="960"/>
      <c r="DL110" s="960" t="s">
        <v>419</v>
      </c>
      <c r="DM110" s="960"/>
      <c r="DN110" s="960"/>
      <c r="DO110" s="960"/>
      <c r="DP110" s="960"/>
      <c r="DQ110" s="960" t="s">
        <v>445</v>
      </c>
      <c r="DR110" s="960"/>
      <c r="DS110" s="960"/>
      <c r="DT110" s="960"/>
      <c r="DU110" s="960"/>
      <c r="DV110" s="961" t="s">
        <v>444</v>
      </c>
      <c r="DW110" s="961"/>
      <c r="DX110" s="961"/>
      <c r="DY110" s="961"/>
      <c r="DZ110" s="962"/>
    </row>
    <row r="111" spans="1:131" s="233" customFormat="1" ht="26.25" customHeight="1" x14ac:dyDescent="0.15">
      <c r="A111" s="963" t="s">
        <v>446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444</v>
      </c>
      <c r="AB111" s="967"/>
      <c r="AC111" s="967"/>
      <c r="AD111" s="967"/>
      <c r="AE111" s="968"/>
      <c r="AF111" s="969" t="s">
        <v>444</v>
      </c>
      <c r="AG111" s="967"/>
      <c r="AH111" s="967"/>
      <c r="AI111" s="967"/>
      <c r="AJ111" s="968"/>
      <c r="AK111" s="969" t="s">
        <v>447</v>
      </c>
      <c r="AL111" s="967"/>
      <c r="AM111" s="967"/>
      <c r="AN111" s="967"/>
      <c r="AO111" s="968"/>
      <c r="AP111" s="970" t="s">
        <v>419</v>
      </c>
      <c r="AQ111" s="971"/>
      <c r="AR111" s="971"/>
      <c r="AS111" s="971"/>
      <c r="AT111" s="972"/>
      <c r="AU111" s="938"/>
      <c r="AV111" s="939"/>
      <c r="AW111" s="939"/>
      <c r="AX111" s="939"/>
      <c r="AY111" s="939"/>
      <c r="AZ111" s="951" t="s">
        <v>448</v>
      </c>
      <c r="BA111" s="952"/>
      <c r="BB111" s="952"/>
      <c r="BC111" s="952"/>
      <c r="BD111" s="952"/>
      <c r="BE111" s="952"/>
      <c r="BF111" s="952"/>
      <c r="BG111" s="952"/>
      <c r="BH111" s="952"/>
      <c r="BI111" s="952"/>
      <c r="BJ111" s="952"/>
      <c r="BK111" s="952"/>
      <c r="BL111" s="952"/>
      <c r="BM111" s="952"/>
      <c r="BN111" s="952"/>
      <c r="BO111" s="952"/>
      <c r="BP111" s="953"/>
      <c r="BQ111" s="954" t="s">
        <v>447</v>
      </c>
      <c r="BR111" s="955"/>
      <c r="BS111" s="955"/>
      <c r="BT111" s="955"/>
      <c r="BU111" s="955"/>
      <c r="BV111" s="955" t="s">
        <v>444</v>
      </c>
      <c r="BW111" s="955"/>
      <c r="BX111" s="955"/>
      <c r="BY111" s="955"/>
      <c r="BZ111" s="955"/>
      <c r="CA111" s="955" t="s">
        <v>419</v>
      </c>
      <c r="CB111" s="955"/>
      <c r="CC111" s="955"/>
      <c r="CD111" s="955"/>
      <c r="CE111" s="955"/>
      <c r="CF111" s="949" t="s">
        <v>444</v>
      </c>
      <c r="CG111" s="950"/>
      <c r="CH111" s="950"/>
      <c r="CI111" s="950"/>
      <c r="CJ111" s="950"/>
      <c r="CK111" s="977"/>
      <c r="CL111" s="978"/>
      <c r="CM111" s="951" t="s">
        <v>449</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447</v>
      </c>
      <c r="DH111" s="955"/>
      <c r="DI111" s="955"/>
      <c r="DJ111" s="955"/>
      <c r="DK111" s="955"/>
      <c r="DL111" s="955" t="s">
        <v>445</v>
      </c>
      <c r="DM111" s="955"/>
      <c r="DN111" s="955"/>
      <c r="DO111" s="955"/>
      <c r="DP111" s="955"/>
      <c r="DQ111" s="955" t="s">
        <v>450</v>
      </c>
      <c r="DR111" s="955"/>
      <c r="DS111" s="955"/>
      <c r="DT111" s="955"/>
      <c r="DU111" s="955"/>
      <c r="DV111" s="956" t="s">
        <v>447</v>
      </c>
      <c r="DW111" s="956"/>
      <c r="DX111" s="956"/>
      <c r="DY111" s="956"/>
      <c r="DZ111" s="957"/>
    </row>
    <row r="112" spans="1:131" s="233" customFormat="1" ht="26.25" customHeight="1" x14ac:dyDescent="0.15">
      <c r="A112" s="981" t="s">
        <v>451</v>
      </c>
      <c r="B112" s="982"/>
      <c r="C112" s="952" t="s">
        <v>452</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444</v>
      </c>
      <c r="AB112" s="988"/>
      <c r="AC112" s="988"/>
      <c r="AD112" s="988"/>
      <c r="AE112" s="989"/>
      <c r="AF112" s="990" t="s">
        <v>445</v>
      </c>
      <c r="AG112" s="988"/>
      <c r="AH112" s="988"/>
      <c r="AI112" s="988"/>
      <c r="AJ112" s="989"/>
      <c r="AK112" s="990" t="s">
        <v>450</v>
      </c>
      <c r="AL112" s="988"/>
      <c r="AM112" s="988"/>
      <c r="AN112" s="988"/>
      <c r="AO112" s="989"/>
      <c r="AP112" s="991" t="s">
        <v>445</v>
      </c>
      <c r="AQ112" s="992"/>
      <c r="AR112" s="992"/>
      <c r="AS112" s="992"/>
      <c r="AT112" s="993"/>
      <c r="AU112" s="938"/>
      <c r="AV112" s="939"/>
      <c r="AW112" s="939"/>
      <c r="AX112" s="939"/>
      <c r="AY112" s="939"/>
      <c r="AZ112" s="951" t="s">
        <v>453</v>
      </c>
      <c r="BA112" s="952"/>
      <c r="BB112" s="952"/>
      <c r="BC112" s="952"/>
      <c r="BD112" s="952"/>
      <c r="BE112" s="952"/>
      <c r="BF112" s="952"/>
      <c r="BG112" s="952"/>
      <c r="BH112" s="952"/>
      <c r="BI112" s="952"/>
      <c r="BJ112" s="952"/>
      <c r="BK112" s="952"/>
      <c r="BL112" s="952"/>
      <c r="BM112" s="952"/>
      <c r="BN112" s="952"/>
      <c r="BO112" s="952"/>
      <c r="BP112" s="953"/>
      <c r="BQ112" s="954">
        <v>1174485</v>
      </c>
      <c r="BR112" s="955"/>
      <c r="BS112" s="955"/>
      <c r="BT112" s="955"/>
      <c r="BU112" s="955"/>
      <c r="BV112" s="955">
        <v>1079149</v>
      </c>
      <c r="BW112" s="955"/>
      <c r="BX112" s="955"/>
      <c r="BY112" s="955"/>
      <c r="BZ112" s="955"/>
      <c r="CA112" s="955">
        <v>1148016</v>
      </c>
      <c r="CB112" s="955"/>
      <c r="CC112" s="955"/>
      <c r="CD112" s="955"/>
      <c r="CE112" s="955"/>
      <c r="CF112" s="949">
        <v>10.3</v>
      </c>
      <c r="CG112" s="950"/>
      <c r="CH112" s="950"/>
      <c r="CI112" s="950"/>
      <c r="CJ112" s="950"/>
      <c r="CK112" s="977"/>
      <c r="CL112" s="978"/>
      <c r="CM112" s="951" t="s">
        <v>454</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455</v>
      </c>
      <c r="DH112" s="955"/>
      <c r="DI112" s="955"/>
      <c r="DJ112" s="955"/>
      <c r="DK112" s="955"/>
      <c r="DL112" s="955" t="s">
        <v>444</v>
      </c>
      <c r="DM112" s="955"/>
      <c r="DN112" s="955"/>
      <c r="DO112" s="955"/>
      <c r="DP112" s="955"/>
      <c r="DQ112" s="955" t="s">
        <v>447</v>
      </c>
      <c r="DR112" s="955"/>
      <c r="DS112" s="955"/>
      <c r="DT112" s="955"/>
      <c r="DU112" s="955"/>
      <c r="DV112" s="956" t="s">
        <v>445</v>
      </c>
      <c r="DW112" s="956"/>
      <c r="DX112" s="956"/>
      <c r="DY112" s="956"/>
      <c r="DZ112" s="957"/>
    </row>
    <row r="113" spans="1:130" s="233" customFormat="1" ht="26.25" customHeight="1" x14ac:dyDescent="0.15">
      <c r="A113" s="983"/>
      <c r="B113" s="984"/>
      <c r="C113" s="952" t="s">
        <v>456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109501</v>
      </c>
      <c r="AB113" s="967"/>
      <c r="AC113" s="967"/>
      <c r="AD113" s="967"/>
      <c r="AE113" s="968"/>
      <c r="AF113" s="969">
        <v>118859</v>
      </c>
      <c r="AG113" s="967"/>
      <c r="AH113" s="967"/>
      <c r="AI113" s="967"/>
      <c r="AJ113" s="968"/>
      <c r="AK113" s="969">
        <v>127269</v>
      </c>
      <c r="AL113" s="967"/>
      <c r="AM113" s="967"/>
      <c r="AN113" s="967"/>
      <c r="AO113" s="968"/>
      <c r="AP113" s="970">
        <v>1.1000000000000001</v>
      </c>
      <c r="AQ113" s="971"/>
      <c r="AR113" s="971"/>
      <c r="AS113" s="971"/>
      <c r="AT113" s="972"/>
      <c r="AU113" s="938"/>
      <c r="AV113" s="939"/>
      <c r="AW113" s="939"/>
      <c r="AX113" s="939"/>
      <c r="AY113" s="939"/>
      <c r="AZ113" s="951" t="s">
        <v>457</v>
      </c>
      <c r="BA113" s="952"/>
      <c r="BB113" s="952"/>
      <c r="BC113" s="952"/>
      <c r="BD113" s="952"/>
      <c r="BE113" s="952"/>
      <c r="BF113" s="952"/>
      <c r="BG113" s="952"/>
      <c r="BH113" s="952"/>
      <c r="BI113" s="952"/>
      <c r="BJ113" s="952"/>
      <c r="BK113" s="952"/>
      <c r="BL113" s="952"/>
      <c r="BM113" s="952"/>
      <c r="BN113" s="952"/>
      <c r="BO113" s="952"/>
      <c r="BP113" s="953"/>
      <c r="BQ113" s="954">
        <v>512751</v>
      </c>
      <c r="BR113" s="955"/>
      <c r="BS113" s="955"/>
      <c r="BT113" s="955"/>
      <c r="BU113" s="955"/>
      <c r="BV113" s="955">
        <v>592653</v>
      </c>
      <c r="BW113" s="955"/>
      <c r="BX113" s="955"/>
      <c r="BY113" s="955"/>
      <c r="BZ113" s="955"/>
      <c r="CA113" s="955">
        <v>702816</v>
      </c>
      <c r="CB113" s="955"/>
      <c r="CC113" s="955"/>
      <c r="CD113" s="955"/>
      <c r="CE113" s="955"/>
      <c r="CF113" s="949">
        <v>6.3</v>
      </c>
      <c r="CG113" s="950"/>
      <c r="CH113" s="950"/>
      <c r="CI113" s="950"/>
      <c r="CJ113" s="950"/>
      <c r="CK113" s="977"/>
      <c r="CL113" s="978"/>
      <c r="CM113" s="951" t="s">
        <v>458</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444</v>
      </c>
      <c r="DH113" s="988"/>
      <c r="DI113" s="988"/>
      <c r="DJ113" s="988"/>
      <c r="DK113" s="989"/>
      <c r="DL113" s="990" t="s">
        <v>445</v>
      </c>
      <c r="DM113" s="988"/>
      <c r="DN113" s="988"/>
      <c r="DO113" s="988"/>
      <c r="DP113" s="989"/>
      <c r="DQ113" s="990" t="s">
        <v>447</v>
      </c>
      <c r="DR113" s="988"/>
      <c r="DS113" s="988"/>
      <c r="DT113" s="988"/>
      <c r="DU113" s="989"/>
      <c r="DV113" s="991" t="s">
        <v>444</v>
      </c>
      <c r="DW113" s="992"/>
      <c r="DX113" s="992"/>
      <c r="DY113" s="992"/>
      <c r="DZ113" s="993"/>
    </row>
    <row r="114" spans="1:130" s="233" customFormat="1" ht="26.25" customHeight="1" x14ac:dyDescent="0.15">
      <c r="A114" s="983"/>
      <c r="B114" s="984"/>
      <c r="C114" s="952" t="s">
        <v>459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56545</v>
      </c>
      <c r="AB114" s="988"/>
      <c r="AC114" s="988"/>
      <c r="AD114" s="988"/>
      <c r="AE114" s="989"/>
      <c r="AF114" s="990">
        <v>47652</v>
      </c>
      <c r="AG114" s="988"/>
      <c r="AH114" s="988"/>
      <c r="AI114" s="988"/>
      <c r="AJ114" s="989"/>
      <c r="AK114" s="990">
        <v>47827</v>
      </c>
      <c r="AL114" s="988"/>
      <c r="AM114" s="988"/>
      <c r="AN114" s="988"/>
      <c r="AO114" s="989"/>
      <c r="AP114" s="991">
        <v>0.4</v>
      </c>
      <c r="AQ114" s="992"/>
      <c r="AR114" s="992"/>
      <c r="AS114" s="992"/>
      <c r="AT114" s="993"/>
      <c r="AU114" s="938"/>
      <c r="AV114" s="939"/>
      <c r="AW114" s="939"/>
      <c r="AX114" s="939"/>
      <c r="AY114" s="939"/>
      <c r="AZ114" s="951" t="s">
        <v>460</v>
      </c>
      <c r="BA114" s="952"/>
      <c r="BB114" s="952"/>
      <c r="BC114" s="952"/>
      <c r="BD114" s="952"/>
      <c r="BE114" s="952"/>
      <c r="BF114" s="952"/>
      <c r="BG114" s="952"/>
      <c r="BH114" s="952"/>
      <c r="BI114" s="952"/>
      <c r="BJ114" s="952"/>
      <c r="BK114" s="952"/>
      <c r="BL114" s="952"/>
      <c r="BM114" s="952"/>
      <c r="BN114" s="952"/>
      <c r="BO114" s="952"/>
      <c r="BP114" s="953"/>
      <c r="BQ114" s="954" t="s">
        <v>447</v>
      </c>
      <c r="BR114" s="955"/>
      <c r="BS114" s="955"/>
      <c r="BT114" s="955"/>
      <c r="BU114" s="955"/>
      <c r="BV114" s="955" t="s">
        <v>444</v>
      </c>
      <c r="BW114" s="955"/>
      <c r="BX114" s="955"/>
      <c r="BY114" s="955"/>
      <c r="BZ114" s="955"/>
      <c r="CA114" s="955" t="s">
        <v>445</v>
      </c>
      <c r="CB114" s="955"/>
      <c r="CC114" s="955"/>
      <c r="CD114" s="955"/>
      <c r="CE114" s="955"/>
      <c r="CF114" s="949" t="s">
        <v>444</v>
      </c>
      <c r="CG114" s="950"/>
      <c r="CH114" s="950"/>
      <c r="CI114" s="950"/>
      <c r="CJ114" s="950"/>
      <c r="CK114" s="977"/>
      <c r="CL114" s="978"/>
      <c r="CM114" s="951" t="s">
        <v>461</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419</v>
      </c>
      <c r="DH114" s="988"/>
      <c r="DI114" s="988"/>
      <c r="DJ114" s="988"/>
      <c r="DK114" s="989"/>
      <c r="DL114" s="990" t="s">
        <v>444</v>
      </c>
      <c r="DM114" s="988"/>
      <c r="DN114" s="988"/>
      <c r="DO114" s="988"/>
      <c r="DP114" s="989"/>
      <c r="DQ114" s="990" t="s">
        <v>445</v>
      </c>
      <c r="DR114" s="988"/>
      <c r="DS114" s="988"/>
      <c r="DT114" s="988"/>
      <c r="DU114" s="989"/>
      <c r="DV114" s="991" t="s">
        <v>447</v>
      </c>
      <c r="DW114" s="992"/>
      <c r="DX114" s="992"/>
      <c r="DY114" s="992"/>
      <c r="DZ114" s="993"/>
    </row>
    <row r="115" spans="1:130" s="233" customFormat="1" ht="26.25" customHeight="1" x14ac:dyDescent="0.15">
      <c r="A115" s="983"/>
      <c r="B115" s="984"/>
      <c r="C115" s="952" t="s">
        <v>462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447</v>
      </c>
      <c r="AB115" s="967"/>
      <c r="AC115" s="967"/>
      <c r="AD115" s="967"/>
      <c r="AE115" s="968"/>
      <c r="AF115" s="969" t="s">
        <v>445</v>
      </c>
      <c r="AG115" s="967"/>
      <c r="AH115" s="967"/>
      <c r="AI115" s="967"/>
      <c r="AJ115" s="968"/>
      <c r="AK115" s="969" t="s">
        <v>450</v>
      </c>
      <c r="AL115" s="967"/>
      <c r="AM115" s="967"/>
      <c r="AN115" s="967"/>
      <c r="AO115" s="968"/>
      <c r="AP115" s="970" t="s">
        <v>444</v>
      </c>
      <c r="AQ115" s="971"/>
      <c r="AR115" s="971"/>
      <c r="AS115" s="971"/>
      <c r="AT115" s="972"/>
      <c r="AU115" s="938"/>
      <c r="AV115" s="939"/>
      <c r="AW115" s="939"/>
      <c r="AX115" s="939"/>
      <c r="AY115" s="939"/>
      <c r="AZ115" s="951" t="s">
        <v>463</v>
      </c>
      <c r="BA115" s="952"/>
      <c r="BB115" s="952"/>
      <c r="BC115" s="952"/>
      <c r="BD115" s="952"/>
      <c r="BE115" s="952"/>
      <c r="BF115" s="952"/>
      <c r="BG115" s="952"/>
      <c r="BH115" s="952"/>
      <c r="BI115" s="952"/>
      <c r="BJ115" s="952"/>
      <c r="BK115" s="952"/>
      <c r="BL115" s="952"/>
      <c r="BM115" s="952"/>
      <c r="BN115" s="952"/>
      <c r="BO115" s="952"/>
      <c r="BP115" s="953"/>
      <c r="BQ115" s="954" t="s">
        <v>444</v>
      </c>
      <c r="BR115" s="955"/>
      <c r="BS115" s="955"/>
      <c r="BT115" s="955"/>
      <c r="BU115" s="955"/>
      <c r="BV115" s="955" t="s">
        <v>447</v>
      </c>
      <c r="BW115" s="955"/>
      <c r="BX115" s="955"/>
      <c r="BY115" s="955"/>
      <c r="BZ115" s="955"/>
      <c r="CA115" s="955" t="s">
        <v>444</v>
      </c>
      <c r="CB115" s="955"/>
      <c r="CC115" s="955"/>
      <c r="CD115" s="955"/>
      <c r="CE115" s="955"/>
      <c r="CF115" s="949" t="s">
        <v>419</v>
      </c>
      <c r="CG115" s="950"/>
      <c r="CH115" s="950"/>
      <c r="CI115" s="950"/>
      <c r="CJ115" s="950"/>
      <c r="CK115" s="977"/>
      <c r="CL115" s="978"/>
      <c r="CM115" s="951" t="s">
        <v>464</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445</v>
      </c>
      <c r="DH115" s="988"/>
      <c r="DI115" s="988"/>
      <c r="DJ115" s="988"/>
      <c r="DK115" s="989"/>
      <c r="DL115" s="990" t="s">
        <v>445</v>
      </c>
      <c r="DM115" s="988"/>
      <c r="DN115" s="988"/>
      <c r="DO115" s="988"/>
      <c r="DP115" s="989"/>
      <c r="DQ115" s="990" t="s">
        <v>455</v>
      </c>
      <c r="DR115" s="988"/>
      <c r="DS115" s="988"/>
      <c r="DT115" s="988"/>
      <c r="DU115" s="989"/>
      <c r="DV115" s="991" t="s">
        <v>445</v>
      </c>
      <c r="DW115" s="992"/>
      <c r="DX115" s="992"/>
      <c r="DY115" s="992"/>
      <c r="DZ115" s="993"/>
    </row>
    <row r="116" spans="1:130" s="233" customFormat="1" ht="26.25" customHeight="1" x14ac:dyDescent="0.15">
      <c r="A116" s="985"/>
      <c r="B116" s="986"/>
      <c r="C116" s="994" t="s">
        <v>465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445</v>
      </c>
      <c r="AB116" s="988"/>
      <c r="AC116" s="988"/>
      <c r="AD116" s="988"/>
      <c r="AE116" s="989"/>
      <c r="AF116" s="990" t="s">
        <v>445</v>
      </c>
      <c r="AG116" s="988"/>
      <c r="AH116" s="988"/>
      <c r="AI116" s="988"/>
      <c r="AJ116" s="989"/>
      <c r="AK116" s="990" t="s">
        <v>444</v>
      </c>
      <c r="AL116" s="988"/>
      <c r="AM116" s="988"/>
      <c r="AN116" s="988"/>
      <c r="AO116" s="989"/>
      <c r="AP116" s="991" t="s">
        <v>455</v>
      </c>
      <c r="AQ116" s="992"/>
      <c r="AR116" s="992"/>
      <c r="AS116" s="992"/>
      <c r="AT116" s="993"/>
      <c r="AU116" s="938"/>
      <c r="AV116" s="939"/>
      <c r="AW116" s="939"/>
      <c r="AX116" s="939"/>
      <c r="AY116" s="939"/>
      <c r="AZ116" s="996" t="s">
        <v>466</v>
      </c>
      <c r="BA116" s="997"/>
      <c r="BB116" s="997"/>
      <c r="BC116" s="997"/>
      <c r="BD116" s="997"/>
      <c r="BE116" s="997"/>
      <c r="BF116" s="997"/>
      <c r="BG116" s="997"/>
      <c r="BH116" s="997"/>
      <c r="BI116" s="997"/>
      <c r="BJ116" s="997"/>
      <c r="BK116" s="997"/>
      <c r="BL116" s="997"/>
      <c r="BM116" s="997"/>
      <c r="BN116" s="997"/>
      <c r="BO116" s="997"/>
      <c r="BP116" s="998"/>
      <c r="BQ116" s="954" t="s">
        <v>445</v>
      </c>
      <c r="BR116" s="955"/>
      <c r="BS116" s="955"/>
      <c r="BT116" s="955"/>
      <c r="BU116" s="955"/>
      <c r="BV116" s="955" t="s">
        <v>445</v>
      </c>
      <c r="BW116" s="955"/>
      <c r="BX116" s="955"/>
      <c r="BY116" s="955"/>
      <c r="BZ116" s="955"/>
      <c r="CA116" s="955" t="s">
        <v>445</v>
      </c>
      <c r="CB116" s="955"/>
      <c r="CC116" s="955"/>
      <c r="CD116" s="955"/>
      <c r="CE116" s="955"/>
      <c r="CF116" s="949" t="s">
        <v>447</v>
      </c>
      <c r="CG116" s="950"/>
      <c r="CH116" s="950"/>
      <c r="CI116" s="950"/>
      <c r="CJ116" s="950"/>
      <c r="CK116" s="977"/>
      <c r="CL116" s="978"/>
      <c r="CM116" s="951" t="s">
        <v>467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445</v>
      </c>
      <c r="DH116" s="988"/>
      <c r="DI116" s="988"/>
      <c r="DJ116" s="988"/>
      <c r="DK116" s="989"/>
      <c r="DL116" s="990" t="s">
        <v>455</v>
      </c>
      <c r="DM116" s="988"/>
      <c r="DN116" s="988"/>
      <c r="DO116" s="988"/>
      <c r="DP116" s="989"/>
      <c r="DQ116" s="990" t="s">
        <v>445</v>
      </c>
      <c r="DR116" s="988"/>
      <c r="DS116" s="988"/>
      <c r="DT116" s="988"/>
      <c r="DU116" s="989"/>
      <c r="DV116" s="991" t="s">
        <v>444</v>
      </c>
      <c r="DW116" s="992"/>
      <c r="DX116" s="992"/>
      <c r="DY116" s="992"/>
      <c r="DZ116" s="993"/>
    </row>
    <row r="117" spans="1:130" s="233" customFormat="1" ht="26.25" customHeight="1" x14ac:dyDescent="0.15">
      <c r="A117" s="942" t="s">
        <v>190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6" t="s">
        <v>468</v>
      </c>
      <c r="Z117" s="924"/>
      <c r="AA117" s="1007">
        <v>1112420</v>
      </c>
      <c r="AB117" s="1008"/>
      <c r="AC117" s="1008"/>
      <c r="AD117" s="1008"/>
      <c r="AE117" s="1009"/>
      <c r="AF117" s="1010">
        <v>1138951</v>
      </c>
      <c r="AG117" s="1008"/>
      <c r="AH117" s="1008"/>
      <c r="AI117" s="1008"/>
      <c r="AJ117" s="1009"/>
      <c r="AK117" s="1010">
        <v>1150714</v>
      </c>
      <c r="AL117" s="1008"/>
      <c r="AM117" s="1008"/>
      <c r="AN117" s="1008"/>
      <c r="AO117" s="1009"/>
      <c r="AP117" s="1011"/>
      <c r="AQ117" s="1012"/>
      <c r="AR117" s="1012"/>
      <c r="AS117" s="1012"/>
      <c r="AT117" s="1013"/>
      <c r="AU117" s="938"/>
      <c r="AV117" s="939"/>
      <c r="AW117" s="939"/>
      <c r="AX117" s="939"/>
      <c r="AY117" s="939"/>
      <c r="AZ117" s="1003" t="s">
        <v>469</v>
      </c>
      <c r="BA117" s="1004"/>
      <c r="BB117" s="1004"/>
      <c r="BC117" s="1004"/>
      <c r="BD117" s="1004"/>
      <c r="BE117" s="1004"/>
      <c r="BF117" s="1004"/>
      <c r="BG117" s="1004"/>
      <c r="BH117" s="1004"/>
      <c r="BI117" s="1004"/>
      <c r="BJ117" s="1004"/>
      <c r="BK117" s="1004"/>
      <c r="BL117" s="1004"/>
      <c r="BM117" s="1004"/>
      <c r="BN117" s="1004"/>
      <c r="BO117" s="1004"/>
      <c r="BP117" s="1005"/>
      <c r="BQ117" s="954" t="s">
        <v>447</v>
      </c>
      <c r="BR117" s="955"/>
      <c r="BS117" s="955"/>
      <c r="BT117" s="955"/>
      <c r="BU117" s="955"/>
      <c r="BV117" s="955" t="s">
        <v>447</v>
      </c>
      <c r="BW117" s="955"/>
      <c r="BX117" s="955"/>
      <c r="BY117" s="955"/>
      <c r="BZ117" s="955"/>
      <c r="CA117" s="955" t="s">
        <v>447</v>
      </c>
      <c r="CB117" s="955"/>
      <c r="CC117" s="955"/>
      <c r="CD117" s="955"/>
      <c r="CE117" s="955"/>
      <c r="CF117" s="949" t="s">
        <v>444</v>
      </c>
      <c r="CG117" s="950"/>
      <c r="CH117" s="950"/>
      <c r="CI117" s="950"/>
      <c r="CJ117" s="950"/>
      <c r="CK117" s="977"/>
      <c r="CL117" s="978"/>
      <c r="CM117" s="951" t="s">
        <v>470</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444</v>
      </c>
      <c r="DH117" s="988"/>
      <c r="DI117" s="988"/>
      <c r="DJ117" s="988"/>
      <c r="DK117" s="989"/>
      <c r="DL117" s="990" t="s">
        <v>419</v>
      </c>
      <c r="DM117" s="988"/>
      <c r="DN117" s="988"/>
      <c r="DO117" s="988"/>
      <c r="DP117" s="989"/>
      <c r="DQ117" s="990" t="s">
        <v>447</v>
      </c>
      <c r="DR117" s="988"/>
      <c r="DS117" s="988"/>
      <c r="DT117" s="988"/>
      <c r="DU117" s="989"/>
      <c r="DV117" s="991" t="s">
        <v>399</v>
      </c>
      <c r="DW117" s="992"/>
      <c r="DX117" s="992"/>
      <c r="DY117" s="992"/>
      <c r="DZ117" s="993"/>
    </row>
    <row r="118" spans="1:130" s="233" customFormat="1" ht="26.25" customHeight="1" x14ac:dyDescent="0.15">
      <c r="A118" s="942" t="s">
        <v>439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436</v>
      </c>
      <c r="AB118" s="923"/>
      <c r="AC118" s="923"/>
      <c r="AD118" s="923"/>
      <c r="AE118" s="924"/>
      <c r="AF118" s="922" t="s">
        <v>437</v>
      </c>
      <c r="AG118" s="923"/>
      <c r="AH118" s="923"/>
      <c r="AI118" s="923"/>
      <c r="AJ118" s="924"/>
      <c r="AK118" s="922" t="s">
        <v>312</v>
      </c>
      <c r="AL118" s="923"/>
      <c r="AM118" s="923"/>
      <c r="AN118" s="923"/>
      <c r="AO118" s="924"/>
      <c r="AP118" s="999" t="s">
        <v>438</v>
      </c>
      <c r="AQ118" s="1000"/>
      <c r="AR118" s="1000"/>
      <c r="AS118" s="1000"/>
      <c r="AT118" s="1001"/>
      <c r="AU118" s="938"/>
      <c r="AV118" s="939"/>
      <c r="AW118" s="939"/>
      <c r="AX118" s="939"/>
      <c r="AY118" s="939"/>
      <c r="AZ118" s="1002" t="s">
        <v>471</v>
      </c>
      <c r="BA118" s="994"/>
      <c r="BB118" s="994"/>
      <c r="BC118" s="994"/>
      <c r="BD118" s="994"/>
      <c r="BE118" s="994"/>
      <c r="BF118" s="994"/>
      <c r="BG118" s="994"/>
      <c r="BH118" s="994"/>
      <c r="BI118" s="994"/>
      <c r="BJ118" s="994"/>
      <c r="BK118" s="994"/>
      <c r="BL118" s="994"/>
      <c r="BM118" s="994"/>
      <c r="BN118" s="994"/>
      <c r="BO118" s="994"/>
      <c r="BP118" s="995"/>
      <c r="BQ118" s="1028" t="s">
        <v>447</v>
      </c>
      <c r="BR118" s="1029"/>
      <c r="BS118" s="1029"/>
      <c r="BT118" s="1029"/>
      <c r="BU118" s="1029"/>
      <c r="BV118" s="1029" t="s">
        <v>445</v>
      </c>
      <c r="BW118" s="1029"/>
      <c r="BX118" s="1029"/>
      <c r="BY118" s="1029"/>
      <c r="BZ118" s="1029"/>
      <c r="CA118" s="1029" t="s">
        <v>455</v>
      </c>
      <c r="CB118" s="1029"/>
      <c r="CC118" s="1029"/>
      <c r="CD118" s="1029"/>
      <c r="CE118" s="1029"/>
      <c r="CF118" s="949" t="s">
        <v>444</v>
      </c>
      <c r="CG118" s="950"/>
      <c r="CH118" s="950"/>
      <c r="CI118" s="950"/>
      <c r="CJ118" s="950"/>
      <c r="CK118" s="977"/>
      <c r="CL118" s="978"/>
      <c r="CM118" s="951" t="s">
        <v>472</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447</v>
      </c>
      <c r="DH118" s="988"/>
      <c r="DI118" s="988"/>
      <c r="DJ118" s="988"/>
      <c r="DK118" s="989"/>
      <c r="DL118" s="990" t="s">
        <v>444</v>
      </c>
      <c r="DM118" s="988"/>
      <c r="DN118" s="988"/>
      <c r="DO118" s="988"/>
      <c r="DP118" s="989"/>
      <c r="DQ118" s="990" t="s">
        <v>444</v>
      </c>
      <c r="DR118" s="988"/>
      <c r="DS118" s="988"/>
      <c r="DT118" s="988"/>
      <c r="DU118" s="989"/>
      <c r="DV118" s="991" t="s">
        <v>455</v>
      </c>
      <c r="DW118" s="992"/>
      <c r="DX118" s="992"/>
      <c r="DY118" s="992"/>
      <c r="DZ118" s="993"/>
    </row>
    <row r="119" spans="1:130" s="233" customFormat="1" ht="26.25" customHeight="1" x14ac:dyDescent="0.15">
      <c r="A119" s="1085" t="s">
        <v>442</v>
      </c>
      <c r="B119" s="976"/>
      <c r="C119" s="958" t="s">
        <v>443</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444</v>
      </c>
      <c r="AB119" s="930"/>
      <c r="AC119" s="930"/>
      <c r="AD119" s="930"/>
      <c r="AE119" s="931"/>
      <c r="AF119" s="932" t="s">
        <v>445</v>
      </c>
      <c r="AG119" s="930"/>
      <c r="AH119" s="930"/>
      <c r="AI119" s="930"/>
      <c r="AJ119" s="931"/>
      <c r="AK119" s="932" t="s">
        <v>444</v>
      </c>
      <c r="AL119" s="930"/>
      <c r="AM119" s="930"/>
      <c r="AN119" s="930"/>
      <c r="AO119" s="931"/>
      <c r="AP119" s="933" t="s">
        <v>447</v>
      </c>
      <c r="AQ119" s="934"/>
      <c r="AR119" s="934"/>
      <c r="AS119" s="934"/>
      <c r="AT119" s="935"/>
      <c r="AU119" s="940"/>
      <c r="AV119" s="941"/>
      <c r="AW119" s="941"/>
      <c r="AX119" s="941"/>
      <c r="AY119" s="941"/>
      <c r="AZ119" s="254" t="s">
        <v>190</v>
      </c>
      <c r="BA119" s="254"/>
      <c r="BB119" s="254"/>
      <c r="BC119" s="254"/>
      <c r="BD119" s="254"/>
      <c r="BE119" s="254"/>
      <c r="BF119" s="254"/>
      <c r="BG119" s="254"/>
      <c r="BH119" s="254"/>
      <c r="BI119" s="254"/>
      <c r="BJ119" s="254"/>
      <c r="BK119" s="254"/>
      <c r="BL119" s="254"/>
      <c r="BM119" s="254"/>
      <c r="BN119" s="254"/>
      <c r="BO119" s="1006" t="s">
        <v>473</v>
      </c>
      <c r="BP119" s="1034"/>
      <c r="BQ119" s="1028">
        <v>13319677</v>
      </c>
      <c r="BR119" s="1029"/>
      <c r="BS119" s="1029"/>
      <c r="BT119" s="1029"/>
      <c r="BU119" s="1029"/>
      <c r="BV119" s="1029">
        <v>13444141</v>
      </c>
      <c r="BW119" s="1029"/>
      <c r="BX119" s="1029"/>
      <c r="BY119" s="1029"/>
      <c r="BZ119" s="1029"/>
      <c r="CA119" s="1029">
        <v>13910427</v>
      </c>
      <c r="CB119" s="1029"/>
      <c r="CC119" s="1029"/>
      <c r="CD119" s="1029"/>
      <c r="CE119" s="1029"/>
      <c r="CF119" s="1030"/>
      <c r="CG119" s="1031"/>
      <c r="CH119" s="1031"/>
      <c r="CI119" s="1031"/>
      <c r="CJ119" s="1032"/>
      <c r="CK119" s="979"/>
      <c r="CL119" s="980"/>
      <c r="CM119" s="1002" t="s">
        <v>474</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455</v>
      </c>
      <c r="DH119" s="1015"/>
      <c r="DI119" s="1015"/>
      <c r="DJ119" s="1015"/>
      <c r="DK119" s="1016"/>
      <c r="DL119" s="1014" t="s">
        <v>445</v>
      </c>
      <c r="DM119" s="1015"/>
      <c r="DN119" s="1015"/>
      <c r="DO119" s="1015"/>
      <c r="DP119" s="1016"/>
      <c r="DQ119" s="1014" t="s">
        <v>445</v>
      </c>
      <c r="DR119" s="1015"/>
      <c r="DS119" s="1015"/>
      <c r="DT119" s="1015"/>
      <c r="DU119" s="1016"/>
      <c r="DV119" s="1017" t="s">
        <v>399</v>
      </c>
      <c r="DW119" s="1018"/>
      <c r="DX119" s="1018"/>
      <c r="DY119" s="1018"/>
      <c r="DZ119" s="1019"/>
    </row>
    <row r="120" spans="1:130" s="233" customFormat="1" ht="26.25" customHeight="1" x14ac:dyDescent="0.15">
      <c r="A120" s="1086"/>
      <c r="B120" s="978"/>
      <c r="C120" s="951" t="s">
        <v>449</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445</v>
      </c>
      <c r="AB120" s="988"/>
      <c r="AC120" s="988"/>
      <c r="AD120" s="988"/>
      <c r="AE120" s="989"/>
      <c r="AF120" s="990" t="s">
        <v>455</v>
      </c>
      <c r="AG120" s="988"/>
      <c r="AH120" s="988"/>
      <c r="AI120" s="988"/>
      <c r="AJ120" s="989"/>
      <c r="AK120" s="990" t="s">
        <v>444</v>
      </c>
      <c r="AL120" s="988"/>
      <c r="AM120" s="988"/>
      <c r="AN120" s="988"/>
      <c r="AO120" s="989"/>
      <c r="AP120" s="991" t="s">
        <v>444</v>
      </c>
      <c r="AQ120" s="992"/>
      <c r="AR120" s="992"/>
      <c r="AS120" s="992"/>
      <c r="AT120" s="993"/>
      <c r="AU120" s="1020" t="s">
        <v>475</v>
      </c>
      <c r="AV120" s="1021"/>
      <c r="AW120" s="1021"/>
      <c r="AX120" s="1021"/>
      <c r="AY120" s="1022"/>
      <c r="AZ120" s="958" t="s">
        <v>476</v>
      </c>
      <c r="BA120" s="927"/>
      <c r="BB120" s="927"/>
      <c r="BC120" s="927"/>
      <c r="BD120" s="927"/>
      <c r="BE120" s="927"/>
      <c r="BF120" s="927"/>
      <c r="BG120" s="927"/>
      <c r="BH120" s="927"/>
      <c r="BI120" s="927"/>
      <c r="BJ120" s="927"/>
      <c r="BK120" s="927"/>
      <c r="BL120" s="927"/>
      <c r="BM120" s="927"/>
      <c r="BN120" s="927"/>
      <c r="BO120" s="927"/>
      <c r="BP120" s="928"/>
      <c r="BQ120" s="959">
        <v>11918164</v>
      </c>
      <c r="BR120" s="960"/>
      <c r="BS120" s="960"/>
      <c r="BT120" s="960"/>
      <c r="BU120" s="960"/>
      <c r="BV120" s="960">
        <v>11871213</v>
      </c>
      <c r="BW120" s="960"/>
      <c r="BX120" s="960"/>
      <c r="BY120" s="960"/>
      <c r="BZ120" s="960"/>
      <c r="CA120" s="960">
        <v>13077801</v>
      </c>
      <c r="CB120" s="960"/>
      <c r="CC120" s="960"/>
      <c r="CD120" s="960"/>
      <c r="CE120" s="960"/>
      <c r="CF120" s="973">
        <v>117.1</v>
      </c>
      <c r="CG120" s="974"/>
      <c r="CH120" s="974"/>
      <c r="CI120" s="974"/>
      <c r="CJ120" s="974"/>
      <c r="CK120" s="1035" t="s">
        <v>477</v>
      </c>
      <c r="CL120" s="1036"/>
      <c r="CM120" s="1036"/>
      <c r="CN120" s="1036"/>
      <c r="CO120" s="1037"/>
      <c r="CP120" s="1043" t="s">
        <v>478</v>
      </c>
      <c r="CQ120" s="1044"/>
      <c r="CR120" s="1044"/>
      <c r="CS120" s="1044"/>
      <c r="CT120" s="1044"/>
      <c r="CU120" s="1044"/>
      <c r="CV120" s="1044"/>
      <c r="CW120" s="1044"/>
      <c r="CX120" s="1044"/>
      <c r="CY120" s="1044"/>
      <c r="CZ120" s="1044"/>
      <c r="DA120" s="1044"/>
      <c r="DB120" s="1044"/>
      <c r="DC120" s="1044"/>
      <c r="DD120" s="1044"/>
      <c r="DE120" s="1044"/>
      <c r="DF120" s="1045"/>
      <c r="DG120" s="959">
        <v>1106625</v>
      </c>
      <c r="DH120" s="960"/>
      <c r="DI120" s="960"/>
      <c r="DJ120" s="960"/>
      <c r="DK120" s="960"/>
      <c r="DL120" s="960">
        <v>1017101</v>
      </c>
      <c r="DM120" s="960"/>
      <c r="DN120" s="960"/>
      <c r="DO120" s="960"/>
      <c r="DP120" s="960"/>
      <c r="DQ120" s="960">
        <v>1095282</v>
      </c>
      <c r="DR120" s="960"/>
      <c r="DS120" s="960"/>
      <c r="DT120" s="960"/>
      <c r="DU120" s="960"/>
      <c r="DV120" s="961">
        <v>9.8000000000000007</v>
      </c>
      <c r="DW120" s="961"/>
      <c r="DX120" s="961"/>
      <c r="DY120" s="961"/>
      <c r="DZ120" s="962"/>
    </row>
    <row r="121" spans="1:130" s="233" customFormat="1" ht="26.25" customHeight="1" x14ac:dyDescent="0.15">
      <c r="A121" s="1086"/>
      <c r="B121" s="978"/>
      <c r="C121" s="1003" t="s">
        <v>479</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444</v>
      </c>
      <c r="AB121" s="988"/>
      <c r="AC121" s="988"/>
      <c r="AD121" s="988"/>
      <c r="AE121" s="989"/>
      <c r="AF121" s="990" t="s">
        <v>445</v>
      </c>
      <c r="AG121" s="988"/>
      <c r="AH121" s="988"/>
      <c r="AI121" s="988"/>
      <c r="AJ121" s="989"/>
      <c r="AK121" s="990" t="s">
        <v>445</v>
      </c>
      <c r="AL121" s="988"/>
      <c r="AM121" s="988"/>
      <c r="AN121" s="988"/>
      <c r="AO121" s="989"/>
      <c r="AP121" s="991" t="s">
        <v>445</v>
      </c>
      <c r="AQ121" s="992"/>
      <c r="AR121" s="992"/>
      <c r="AS121" s="992"/>
      <c r="AT121" s="993"/>
      <c r="AU121" s="1023"/>
      <c r="AV121" s="1024"/>
      <c r="AW121" s="1024"/>
      <c r="AX121" s="1024"/>
      <c r="AY121" s="1025"/>
      <c r="AZ121" s="951" t="s">
        <v>480</v>
      </c>
      <c r="BA121" s="952"/>
      <c r="BB121" s="952"/>
      <c r="BC121" s="952"/>
      <c r="BD121" s="952"/>
      <c r="BE121" s="952"/>
      <c r="BF121" s="952"/>
      <c r="BG121" s="952"/>
      <c r="BH121" s="952"/>
      <c r="BI121" s="952"/>
      <c r="BJ121" s="952"/>
      <c r="BK121" s="952"/>
      <c r="BL121" s="952"/>
      <c r="BM121" s="952"/>
      <c r="BN121" s="952"/>
      <c r="BO121" s="952"/>
      <c r="BP121" s="953"/>
      <c r="BQ121" s="954" t="s">
        <v>447</v>
      </c>
      <c r="BR121" s="955"/>
      <c r="BS121" s="955"/>
      <c r="BT121" s="955"/>
      <c r="BU121" s="955"/>
      <c r="BV121" s="955">
        <v>42637</v>
      </c>
      <c r="BW121" s="955"/>
      <c r="BX121" s="955"/>
      <c r="BY121" s="955"/>
      <c r="BZ121" s="955"/>
      <c r="CA121" s="955" t="s">
        <v>444</v>
      </c>
      <c r="CB121" s="955"/>
      <c r="CC121" s="955"/>
      <c r="CD121" s="955"/>
      <c r="CE121" s="955"/>
      <c r="CF121" s="949" t="s">
        <v>455</v>
      </c>
      <c r="CG121" s="950"/>
      <c r="CH121" s="950"/>
      <c r="CI121" s="950"/>
      <c r="CJ121" s="950"/>
      <c r="CK121" s="1038"/>
      <c r="CL121" s="1039"/>
      <c r="CM121" s="1039"/>
      <c r="CN121" s="1039"/>
      <c r="CO121" s="1040"/>
      <c r="CP121" s="1048" t="s">
        <v>481</v>
      </c>
      <c r="CQ121" s="1049"/>
      <c r="CR121" s="1049"/>
      <c r="CS121" s="1049"/>
      <c r="CT121" s="1049"/>
      <c r="CU121" s="1049"/>
      <c r="CV121" s="1049"/>
      <c r="CW121" s="1049"/>
      <c r="CX121" s="1049"/>
      <c r="CY121" s="1049"/>
      <c r="CZ121" s="1049"/>
      <c r="DA121" s="1049"/>
      <c r="DB121" s="1049"/>
      <c r="DC121" s="1049"/>
      <c r="DD121" s="1049"/>
      <c r="DE121" s="1049"/>
      <c r="DF121" s="1050"/>
      <c r="DG121" s="954">
        <v>58194</v>
      </c>
      <c r="DH121" s="955"/>
      <c r="DI121" s="955"/>
      <c r="DJ121" s="955"/>
      <c r="DK121" s="955"/>
      <c r="DL121" s="955">
        <v>48970</v>
      </c>
      <c r="DM121" s="955"/>
      <c r="DN121" s="955"/>
      <c r="DO121" s="955"/>
      <c r="DP121" s="955"/>
      <c r="DQ121" s="955">
        <v>39460</v>
      </c>
      <c r="DR121" s="955"/>
      <c r="DS121" s="955"/>
      <c r="DT121" s="955"/>
      <c r="DU121" s="955"/>
      <c r="DV121" s="956">
        <v>0.4</v>
      </c>
      <c r="DW121" s="956"/>
      <c r="DX121" s="956"/>
      <c r="DY121" s="956"/>
      <c r="DZ121" s="957"/>
    </row>
    <row r="122" spans="1:130" s="233" customFormat="1" ht="26.25" customHeight="1" x14ac:dyDescent="0.15">
      <c r="A122" s="1086"/>
      <c r="B122" s="978"/>
      <c r="C122" s="951" t="s">
        <v>461</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455</v>
      </c>
      <c r="AB122" s="988"/>
      <c r="AC122" s="988"/>
      <c r="AD122" s="988"/>
      <c r="AE122" s="989"/>
      <c r="AF122" s="990" t="s">
        <v>399</v>
      </c>
      <c r="AG122" s="988"/>
      <c r="AH122" s="988"/>
      <c r="AI122" s="988"/>
      <c r="AJ122" s="989"/>
      <c r="AK122" s="990" t="s">
        <v>445</v>
      </c>
      <c r="AL122" s="988"/>
      <c r="AM122" s="988"/>
      <c r="AN122" s="988"/>
      <c r="AO122" s="989"/>
      <c r="AP122" s="991" t="s">
        <v>445</v>
      </c>
      <c r="AQ122" s="992"/>
      <c r="AR122" s="992"/>
      <c r="AS122" s="992"/>
      <c r="AT122" s="993"/>
      <c r="AU122" s="1023"/>
      <c r="AV122" s="1024"/>
      <c r="AW122" s="1024"/>
      <c r="AX122" s="1024"/>
      <c r="AY122" s="1025"/>
      <c r="AZ122" s="1002" t="s">
        <v>482</v>
      </c>
      <c r="BA122" s="994"/>
      <c r="BB122" s="994"/>
      <c r="BC122" s="994"/>
      <c r="BD122" s="994"/>
      <c r="BE122" s="994"/>
      <c r="BF122" s="994"/>
      <c r="BG122" s="994"/>
      <c r="BH122" s="994"/>
      <c r="BI122" s="994"/>
      <c r="BJ122" s="994"/>
      <c r="BK122" s="994"/>
      <c r="BL122" s="994"/>
      <c r="BM122" s="994"/>
      <c r="BN122" s="994"/>
      <c r="BO122" s="994"/>
      <c r="BP122" s="995"/>
      <c r="BQ122" s="1028">
        <v>12780521</v>
      </c>
      <c r="BR122" s="1029"/>
      <c r="BS122" s="1029"/>
      <c r="BT122" s="1029"/>
      <c r="BU122" s="1029"/>
      <c r="BV122" s="1029">
        <v>12692177</v>
      </c>
      <c r="BW122" s="1029"/>
      <c r="BX122" s="1029"/>
      <c r="BY122" s="1029"/>
      <c r="BZ122" s="1029"/>
      <c r="CA122" s="1029">
        <v>12788326</v>
      </c>
      <c r="CB122" s="1029"/>
      <c r="CC122" s="1029"/>
      <c r="CD122" s="1029"/>
      <c r="CE122" s="1029"/>
      <c r="CF122" s="1046">
        <v>114.5</v>
      </c>
      <c r="CG122" s="1047"/>
      <c r="CH122" s="1047"/>
      <c r="CI122" s="1047"/>
      <c r="CJ122" s="1047"/>
      <c r="CK122" s="1038"/>
      <c r="CL122" s="1039"/>
      <c r="CM122" s="1039"/>
      <c r="CN122" s="1039"/>
      <c r="CO122" s="1040"/>
      <c r="CP122" s="1048" t="s">
        <v>483</v>
      </c>
      <c r="CQ122" s="1049"/>
      <c r="CR122" s="1049"/>
      <c r="CS122" s="1049"/>
      <c r="CT122" s="1049"/>
      <c r="CU122" s="1049"/>
      <c r="CV122" s="1049"/>
      <c r="CW122" s="1049"/>
      <c r="CX122" s="1049"/>
      <c r="CY122" s="1049"/>
      <c r="CZ122" s="1049"/>
      <c r="DA122" s="1049"/>
      <c r="DB122" s="1049"/>
      <c r="DC122" s="1049"/>
      <c r="DD122" s="1049"/>
      <c r="DE122" s="1049"/>
      <c r="DF122" s="1050"/>
      <c r="DG122" s="954">
        <v>9666</v>
      </c>
      <c r="DH122" s="955"/>
      <c r="DI122" s="955"/>
      <c r="DJ122" s="955"/>
      <c r="DK122" s="955"/>
      <c r="DL122" s="955">
        <v>13078</v>
      </c>
      <c r="DM122" s="955"/>
      <c r="DN122" s="955"/>
      <c r="DO122" s="955"/>
      <c r="DP122" s="955"/>
      <c r="DQ122" s="955">
        <v>13274</v>
      </c>
      <c r="DR122" s="955"/>
      <c r="DS122" s="955"/>
      <c r="DT122" s="955"/>
      <c r="DU122" s="955"/>
      <c r="DV122" s="956">
        <v>0.1</v>
      </c>
      <c r="DW122" s="956"/>
      <c r="DX122" s="956"/>
      <c r="DY122" s="956"/>
      <c r="DZ122" s="957"/>
    </row>
    <row r="123" spans="1:130" s="233" customFormat="1" ht="26.25" customHeight="1" x14ac:dyDescent="0.15">
      <c r="A123" s="1086"/>
      <c r="B123" s="978"/>
      <c r="C123" s="951" t="s">
        <v>467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445</v>
      </c>
      <c r="AB123" s="988"/>
      <c r="AC123" s="988"/>
      <c r="AD123" s="988"/>
      <c r="AE123" s="989"/>
      <c r="AF123" s="990" t="s">
        <v>444</v>
      </c>
      <c r="AG123" s="988"/>
      <c r="AH123" s="988"/>
      <c r="AI123" s="988"/>
      <c r="AJ123" s="989"/>
      <c r="AK123" s="990" t="s">
        <v>455</v>
      </c>
      <c r="AL123" s="988"/>
      <c r="AM123" s="988"/>
      <c r="AN123" s="988"/>
      <c r="AO123" s="989"/>
      <c r="AP123" s="991" t="s">
        <v>445</v>
      </c>
      <c r="AQ123" s="992"/>
      <c r="AR123" s="992"/>
      <c r="AS123" s="992"/>
      <c r="AT123" s="993"/>
      <c r="AU123" s="1026"/>
      <c r="AV123" s="1027"/>
      <c r="AW123" s="1027"/>
      <c r="AX123" s="1027"/>
      <c r="AY123" s="1027"/>
      <c r="AZ123" s="254" t="s">
        <v>190</v>
      </c>
      <c r="BA123" s="254"/>
      <c r="BB123" s="254"/>
      <c r="BC123" s="254"/>
      <c r="BD123" s="254"/>
      <c r="BE123" s="254"/>
      <c r="BF123" s="254"/>
      <c r="BG123" s="254"/>
      <c r="BH123" s="254"/>
      <c r="BI123" s="254"/>
      <c r="BJ123" s="254"/>
      <c r="BK123" s="254"/>
      <c r="BL123" s="254"/>
      <c r="BM123" s="254"/>
      <c r="BN123" s="254"/>
      <c r="BO123" s="1006" t="s">
        <v>484</v>
      </c>
      <c r="BP123" s="1034"/>
      <c r="BQ123" s="1092">
        <v>24698685</v>
      </c>
      <c r="BR123" s="1093"/>
      <c r="BS123" s="1093"/>
      <c r="BT123" s="1093"/>
      <c r="BU123" s="1093"/>
      <c r="BV123" s="1093">
        <v>24606027</v>
      </c>
      <c r="BW123" s="1093"/>
      <c r="BX123" s="1093"/>
      <c r="BY123" s="1093"/>
      <c r="BZ123" s="1093"/>
      <c r="CA123" s="1093">
        <v>25866127</v>
      </c>
      <c r="CB123" s="1093"/>
      <c r="CC123" s="1093"/>
      <c r="CD123" s="1093"/>
      <c r="CE123" s="1093"/>
      <c r="CF123" s="1030"/>
      <c r="CG123" s="1031"/>
      <c r="CH123" s="1031"/>
      <c r="CI123" s="1031"/>
      <c r="CJ123" s="1032"/>
      <c r="CK123" s="1038"/>
      <c r="CL123" s="1039"/>
      <c r="CM123" s="1039"/>
      <c r="CN123" s="1039"/>
      <c r="CO123" s="1040"/>
      <c r="CP123" s="1048" t="s">
        <v>485</v>
      </c>
      <c r="CQ123" s="1049"/>
      <c r="CR123" s="1049"/>
      <c r="CS123" s="1049"/>
      <c r="CT123" s="1049"/>
      <c r="CU123" s="1049"/>
      <c r="CV123" s="1049"/>
      <c r="CW123" s="1049"/>
      <c r="CX123" s="1049"/>
      <c r="CY123" s="1049"/>
      <c r="CZ123" s="1049"/>
      <c r="DA123" s="1049"/>
      <c r="DB123" s="1049"/>
      <c r="DC123" s="1049"/>
      <c r="DD123" s="1049"/>
      <c r="DE123" s="1049"/>
      <c r="DF123" s="1050"/>
      <c r="DG123" s="987" t="s">
        <v>447</v>
      </c>
      <c r="DH123" s="988"/>
      <c r="DI123" s="988"/>
      <c r="DJ123" s="988"/>
      <c r="DK123" s="989"/>
      <c r="DL123" s="990" t="s">
        <v>444</v>
      </c>
      <c r="DM123" s="988"/>
      <c r="DN123" s="988"/>
      <c r="DO123" s="988"/>
      <c r="DP123" s="989"/>
      <c r="DQ123" s="990" t="s">
        <v>445</v>
      </c>
      <c r="DR123" s="988"/>
      <c r="DS123" s="988"/>
      <c r="DT123" s="988"/>
      <c r="DU123" s="989"/>
      <c r="DV123" s="991" t="s">
        <v>444</v>
      </c>
      <c r="DW123" s="992"/>
      <c r="DX123" s="992"/>
      <c r="DY123" s="992"/>
      <c r="DZ123" s="993"/>
    </row>
    <row r="124" spans="1:130" s="233" customFormat="1" ht="26.25" customHeight="1" thickBot="1" x14ac:dyDescent="0.2">
      <c r="A124" s="1086"/>
      <c r="B124" s="978"/>
      <c r="C124" s="951" t="s">
        <v>470</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444</v>
      </c>
      <c r="AB124" s="988"/>
      <c r="AC124" s="988"/>
      <c r="AD124" s="988"/>
      <c r="AE124" s="989"/>
      <c r="AF124" s="990" t="s">
        <v>455</v>
      </c>
      <c r="AG124" s="988"/>
      <c r="AH124" s="988"/>
      <c r="AI124" s="988"/>
      <c r="AJ124" s="989"/>
      <c r="AK124" s="990" t="s">
        <v>450</v>
      </c>
      <c r="AL124" s="988"/>
      <c r="AM124" s="988"/>
      <c r="AN124" s="988"/>
      <c r="AO124" s="989"/>
      <c r="AP124" s="991" t="s">
        <v>444</v>
      </c>
      <c r="AQ124" s="992"/>
      <c r="AR124" s="992"/>
      <c r="AS124" s="992"/>
      <c r="AT124" s="993"/>
      <c r="AU124" s="1088" t="s">
        <v>486</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445</v>
      </c>
      <c r="BR124" s="1056"/>
      <c r="BS124" s="1056"/>
      <c r="BT124" s="1056"/>
      <c r="BU124" s="1056"/>
      <c r="BV124" s="1056" t="s">
        <v>455</v>
      </c>
      <c r="BW124" s="1056"/>
      <c r="BX124" s="1056"/>
      <c r="BY124" s="1056"/>
      <c r="BZ124" s="1056"/>
      <c r="CA124" s="1056" t="s">
        <v>445</v>
      </c>
      <c r="CB124" s="1056"/>
      <c r="CC124" s="1056"/>
      <c r="CD124" s="1056"/>
      <c r="CE124" s="1056"/>
      <c r="CF124" s="1057"/>
      <c r="CG124" s="1058"/>
      <c r="CH124" s="1058"/>
      <c r="CI124" s="1058"/>
      <c r="CJ124" s="1059"/>
      <c r="CK124" s="1041"/>
      <c r="CL124" s="1041"/>
      <c r="CM124" s="1041"/>
      <c r="CN124" s="1041"/>
      <c r="CO124" s="1042"/>
      <c r="CP124" s="1048" t="s">
        <v>487</v>
      </c>
      <c r="CQ124" s="1049"/>
      <c r="CR124" s="1049"/>
      <c r="CS124" s="1049"/>
      <c r="CT124" s="1049"/>
      <c r="CU124" s="1049"/>
      <c r="CV124" s="1049"/>
      <c r="CW124" s="1049"/>
      <c r="CX124" s="1049"/>
      <c r="CY124" s="1049"/>
      <c r="CZ124" s="1049"/>
      <c r="DA124" s="1049"/>
      <c r="DB124" s="1049"/>
      <c r="DC124" s="1049"/>
      <c r="DD124" s="1049"/>
      <c r="DE124" s="1049"/>
      <c r="DF124" s="1050"/>
      <c r="DG124" s="1033" t="s">
        <v>450</v>
      </c>
      <c r="DH124" s="1015"/>
      <c r="DI124" s="1015"/>
      <c r="DJ124" s="1015"/>
      <c r="DK124" s="1016"/>
      <c r="DL124" s="1014" t="s">
        <v>455</v>
      </c>
      <c r="DM124" s="1015"/>
      <c r="DN124" s="1015"/>
      <c r="DO124" s="1015"/>
      <c r="DP124" s="1016"/>
      <c r="DQ124" s="1014" t="s">
        <v>455</v>
      </c>
      <c r="DR124" s="1015"/>
      <c r="DS124" s="1015"/>
      <c r="DT124" s="1015"/>
      <c r="DU124" s="1016"/>
      <c r="DV124" s="1017" t="s">
        <v>450</v>
      </c>
      <c r="DW124" s="1018"/>
      <c r="DX124" s="1018"/>
      <c r="DY124" s="1018"/>
      <c r="DZ124" s="1019"/>
    </row>
    <row r="125" spans="1:130" s="233" customFormat="1" ht="26.25" customHeight="1" x14ac:dyDescent="0.15">
      <c r="A125" s="1086"/>
      <c r="B125" s="978"/>
      <c r="C125" s="951" t="s">
        <v>472</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445</v>
      </c>
      <c r="AB125" s="988"/>
      <c r="AC125" s="988"/>
      <c r="AD125" s="988"/>
      <c r="AE125" s="989"/>
      <c r="AF125" s="990" t="s">
        <v>445</v>
      </c>
      <c r="AG125" s="988"/>
      <c r="AH125" s="988"/>
      <c r="AI125" s="988"/>
      <c r="AJ125" s="989"/>
      <c r="AK125" s="990" t="s">
        <v>455</v>
      </c>
      <c r="AL125" s="988"/>
      <c r="AM125" s="988"/>
      <c r="AN125" s="988"/>
      <c r="AO125" s="989"/>
      <c r="AP125" s="991" t="s">
        <v>450</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488</v>
      </c>
      <c r="CL125" s="1036"/>
      <c r="CM125" s="1036"/>
      <c r="CN125" s="1036"/>
      <c r="CO125" s="1037"/>
      <c r="CP125" s="958" t="s">
        <v>489</v>
      </c>
      <c r="CQ125" s="927"/>
      <c r="CR125" s="927"/>
      <c r="CS125" s="927"/>
      <c r="CT125" s="927"/>
      <c r="CU125" s="927"/>
      <c r="CV125" s="927"/>
      <c r="CW125" s="927"/>
      <c r="CX125" s="927"/>
      <c r="CY125" s="927"/>
      <c r="CZ125" s="927"/>
      <c r="DA125" s="927"/>
      <c r="DB125" s="927"/>
      <c r="DC125" s="927"/>
      <c r="DD125" s="927"/>
      <c r="DE125" s="927"/>
      <c r="DF125" s="928"/>
      <c r="DG125" s="959" t="s">
        <v>399</v>
      </c>
      <c r="DH125" s="960"/>
      <c r="DI125" s="960"/>
      <c r="DJ125" s="960"/>
      <c r="DK125" s="960"/>
      <c r="DL125" s="960" t="s">
        <v>450</v>
      </c>
      <c r="DM125" s="960"/>
      <c r="DN125" s="960"/>
      <c r="DO125" s="960"/>
      <c r="DP125" s="960"/>
      <c r="DQ125" s="960" t="s">
        <v>399</v>
      </c>
      <c r="DR125" s="960"/>
      <c r="DS125" s="960"/>
      <c r="DT125" s="960"/>
      <c r="DU125" s="960"/>
      <c r="DV125" s="961" t="s">
        <v>455</v>
      </c>
      <c r="DW125" s="961"/>
      <c r="DX125" s="961"/>
      <c r="DY125" s="961"/>
      <c r="DZ125" s="962"/>
    </row>
    <row r="126" spans="1:130" s="233" customFormat="1" ht="26.25" customHeight="1" thickBot="1" x14ac:dyDescent="0.2">
      <c r="A126" s="1086"/>
      <c r="B126" s="978"/>
      <c r="C126" s="951" t="s">
        <v>474</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455</v>
      </c>
      <c r="AB126" s="988"/>
      <c r="AC126" s="988"/>
      <c r="AD126" s="988"/>
      <c r="AE126" s="989"/>
      <c r="AF126" s="990" t="s">
        <v>455</v>
      </c>
      <c r="AG126" s="988"/>
      <c r="AH126" s="988"/>
      <c r="AI126" s="988"/>
      <c r="AJ126" s="989"/>
      <c r="AK126" s="990" t="s">
        <v>450</v>
      </c>
      <c r="AL126" s="988"/>
      <c r="AM126" s="988"/>
      <c r="AN126" s="988"/>
      <c r="AO126" s="989"/>
      <c r="AP126" s="991" t="s">
        <v>444</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490</v>
      </c>
      <c r="CQ126" s="952"/>
      <c r="CR126" s="952"/>
      <c r="CS126" s="952"/>
      <c r="CT126" s="952"/>
      <c r="CU126" s="952"/>
      <c r="CV126" s="952"/>
      <c r="CW126" s="952"/>
      <c r="CX126" s="952"/>
      <c r="CY126" s="952"/>
      <c r="CZ126" s="952"/>
      <c r="DA126" s="952"/>
      <c r="DB126" s="952"/>
      <c r="DC126" s="952"/>
      <c r="DD126" s="952"/>
      <c r="DE126" s="952"/>
      <c r="DF126" s="953"/>
      <c r="DG126" s="954" t="s">
        <v>445</v>
      </c>
      <c r="DH126" s="955"/>
      <c r="DI126" s="955"/>
      <c r="DJ126" s="955"/>
      <c r="DK126" s="955"/>
      <c r="DL126" s="955" t="s">
        <v>455</v>
      </c>
      <c r="DM126" s="955"/>
      <c r="DN126" s="955"/>
      <c r="DO126" s="955"/>
      <c r="DP126" s="955"/>
      <c r="DQ126" s="955" t="s">
        <v>450</v>
      </c>
      <c r="DR126" s="955"/>
      <c r="DS126" s="955"/>
      <c r="DT126" s="955"/>
      <c r="DU126" s="955"/>
      <c r="DV126" s="956" t="s">
        <v>450</v>
      </c>
      <c r="DW126" s="956"/>
      <c r="DX126" s="956"/>
      <c r="DY126" s="956"/>
      <c r="DZ126" s="957"/>
    </row>
    <row r="127" spans="1:130" s="233" customFormat="1" ht="26.25" customHeight="1" x14ac:dyDescent="0.15">
      <c r="A127" s="1087"/>
      <c r="B127" s="980"/>
      <c r="C127" s="1002" t="s">
        <v>491</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450</v>
      </c>
      <c r="AB127" s="988"/>
      <c r="AC127" s="988"/>
      <c r="AD127" s="988"/>
      <c r="AE127" s="989"/>
      <c r="AF127" s="990" t="s">
        <v>455</v>
      </c>
      <c r="AG127" s="988"/>
      <c r="AH127" s="988"/>
      <c r="AI127" s="988"/>
      <c r="AJ127" s="989"/>
      <c r="AK127" s="990" t="s">
        <v>450</v>
      </c>
      <c r="AL127" s="988"/>
      <c r="AM127" s="988"/>
      <c r="AN127" s="988"/>
      <c r="AO127" s="989"/>
      <c r="AP127" s="991" t="s">
        <v>445</v>
      </c>
      <c r="AQ127" s="992"/>
      <c r="AR127" s="992"/>
      <c r="AS127" s="992"/>
      <c r="AT127" s="993"/>
      <c r="AU127" s="235"/>
      <c r="AV127" s="235"/>
      <c r="AW127" s="235"/>
      <c r="AX127" s="1060" t="s">
        <v>492</v>
      </c>
      <c r="AY127" s="1061"/>
      <c r="AZ127" s="1061"/>
      <c r="BA127" s="1061"/>
      <c r="BB127" s="1061"/>
      <c r="BC127" s="1061"/>
      <c r="BD127" s="1061"/>
      <c r="BE127" s="1062"/>
      <c r="BF127" s="1063" t="s">
        <v>493</v>
      </c>
      <c r="BG127" s="1061"/>
      <c r="BH127" s="1061"/>
      <c r="BI127" s="1061"/>
      <c r="BJ127" s="1061"/>
      <c r="BK127" s="1061"/>
      <c r="BL127" s="1062"/>
      <c r="BM127" s="1063" t="s">
        <v>494</v>
      </c>
      <c r="BN127" s="1061"/>
      <c r="BO127" s="1061"/>
      <c r="BP127" s="1061"/>
      <c r="BQ127" s="1061"/>
      <c r="BR127" s="1061"/>
      <c r="BS127" s="1062"/>
      <c r="BT127" s="1063" t="s">
        <v>495</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496</v>
      </c>
      <c r="CQ127" s="952"/>
      <c r="CR127" s="952"/>
      <c r="CS127" s="952"/>
      <c r="CT127" s="952"/>
      <c r="CU127" s="952"/>
      <c r="CV127" s="952"/>
      <c r="CW127" s="952"/>
      <c r="CX127" s="952"/>
      <c r="CY127" s="952"/>
      <c r="CZ127" s="952"/>
      <c r="DA127" s="952"/>
      <c r="DB127" s="952"/>
      <c r="DC127" s="952"/>
      <c r="DD127" s="952"/>
      <c r="DE127" s="952"/>
      <c r="DF127" s="953"/>
      <c r="DG127" s="954" t="s">
        <v>450</v>
      </c>
      <c r="DH127" s="955"/>
      <c r="DI127" s="955"/>
      <c r="DJ127" s="955"/>
      <c r="DK127" s="955"/>
      <c r="DL127" s="955" t="s">
        <v>450</v>
      </c>
      <c r="DM127" s="955"/>
      <c r="DN127" s="955"/>
      <c r="DO127" s="955"/>
      <c r="DP127" s="955"/>
      <c r="DQ127" s="955" t="s">
        <v>450</v>
      </c>
      <c r="DR127" s="955"/>
      <c r="DS127" s="955"/>
      <c r="DT127" s="955"/>
      <c r="DU127" s="955"/>
      <c r="DV127" s="956" t="s">
        <v>444</v>
      </c>
      <c r="DW127" s="956"/>
      <c r="DX127" s="956"/>
      <c r="DY127" s="956"/>
      <c r="DZ127" s="957"/>
    </row>
    <row r="128" spans="1:130" s="233" customFormat="1" ht="26.25" customHeight="1" thickBot="1" x14ac:dyDescent="0.2">
      <c r="A128" s="1070" t="s">
        <v>497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498</v>
      </c>
      <c r="X128" s="1072"/>
      <c r="Y128" s="1072"/>
      <c r="Z128" s="1073"/>
      <c r="AA128" s="1074" t="s">
        <v>445</v>
      </c>
      <c r="AB128" s="1075"/>
      <c r="AC128" s="1075"/>
      <c r="AD128" s="1075"/>
      <c r="AE128" s="1076"/>
      <c r="AF128" s="1077" t="s">
        <v>445</v>
      </c>
      <c r="AG128" s="1075"/>
      <c r="AH128" s="1075"/>
      <c r="AI128" s="1075"/>
      <c r="AJ128" s="1076"/>
      <c r="AK128" s="1077">
        <v>102</v>
      </c>
      <c r="AL128" s="1075"/>
      <c r="AM128" s="1075"/>
      <c r="AN128" s="1075"/>
      <c r="AO128" s="1076"/>
      <c r="AP128" s="1078"/>
      <c r="AQ128" s="1079"/>
      <c r="AR128" s="1079"/>
      <c r="AS128" s="1079"/>
      <c r="AT128" s="1080"/>
      <c r="AU128" s="235"/>
      <c r="AV128" s="235"/>
      <c r="AW128" s="235"/>
      <c r="AX128" s="926" t="s">
        <v>499</v>
      </c>
      <c r="AY128" s="927"/>
      <c r="AZ128" s="927"/>
      <c r="BA128" s="927"/>
      <c r="BB128" s="927"/>
      <c r="BC128" s="927"/>
      <c r="BD128" s="927"/>
      <c r="BE128" s="928"/>
      <c r="BF128" s="1081" t="s">
        <v>450</v>
      </c>
      <c r="BG128" s="1082"/>
      <c r="BH128" s="1082"/>
      <c r="BI128" s="1082"/>
      <c r="BJ128" s="1082"/>
      <c r="BK128" s="1082"/>
      <c r="BL128" s="1083"/>
      <c r="BM128" s="1081">
        <v>13.03</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500</v>
      </c>
      <c r="CQ128" s="754"/>
      <c r="CR128" s="754"/>
      <c r="CS128" s="754"/>
      <c r="CT128" s="754"/>
      <c r="CU128" s="754"/>
      <c r="CV128" s="754"/>
      <c r="CW128" s="754"/>
      <c r="CX128" s="754"/>
      <c r="CY128" s="754"/>
      <c r="CZ128" s="754"/>
      <c r="DA128" s="754"/>
      <c r="DB128" s="754"/>
      <c r="DC128" s="754"/>
      <c r="DD128" s="754"/>
      <c r="DE128" s="754"/>
      <c r="DF128" s="1065"/>
      <c r="DG128" s="1066" t="s">
        <v>450</v>
      </c>
      <c r="DH128" s="1067"/>
      <c r="DI128" s="1067"/>
      <c r="DJ128" s="1067"/>
      <c r="DK128" s="1067"/>
      <c r="DL128" s="1067" t="s">
        <v>444</v>
      </c>
      <c r="DM128" s="1067"/>
      <c r="DN128" s="1067"/>
      <c r="DO128" s="1067"/>
      <c r="DP128" s="1067"/>
      <c r="DQ128" s="1067" t="s">
        <v>450</v>
      </c>
      <c r="DR128" s="1067"/>
      <c r="DS128" s="1067"/>
      <c r="DT128" s="1067"/>
      <c r="DU128" s="1067"/>
      <c r="DV128" s="1068" t="s">
        <v>444</v>
      </c>
      <c r="DW128" s="1068"/>
      <c r="DX128" s="1068"/>
      <c r="DY128" s="1068"/>
      <c r="DZ128" s="1069"/>
    </row>
    <row r="129" spans="1:131" s="233" customFormat="1" ht="26.25" customHeight="1" x14ac:dyDescent="0.15">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501</v>
      </c>
      <c r="X129" s="1100"/>
      <c r="Y129" s="1100"/>
      <c r="Z129" s="1101"/>
      <c r="AA129" s="987">
        <v>10806402</v>
      </c>
      <c r="AB129" s="988"/>
      <c r="AC129" s="988"/>
      <c r="AD129" s="988"/>
      <c r="AE129" s="989"/>
      <c r="AF129" s="990">
        <v>11401481</v>
      </c>
      <c r="AG129" s="988"/>
      <c r="AH129" s="988"/>
      <c r="AI129" s="988"/>
      <c r="AJ129" s="989"/>
      <c r="AK129" s="990">
        <v>12255929</v>
      </c>
      <c r="AL129" s="988"/>
      <c r="AM129" s="988"/>
      <c r="AN129" s="988"/>
      <c r="AO129" s="989"/>
      <c r="AP129" s="1102"/>
      <c r="AQ129" s="1103"/>
      <c r="AR129" s="1103"/>
      <c r="AS129" s="1103"/>
      <c r="AT129" s="1104"/>
      <c r="AU129" s="236"/>
      <c r="AV129" s="236"/>
      <c r="AW129" s="236"/>
      <c r="AX129" s="1094" t="s">
        <v>502</v>
      </c>
      <c r="AY129" s="952"/>
      <c r="AZ129" s="952"/>
      <c r="BA129" s="952"/>
      <c r="BB129" s="952"/>
      <c r="BC129" s="952"/>
      <c r="BD129" s="952"/>
      <c r="BE129" s="953"/>
      <c r="BF129" s="1095" t="s">
        <v>503</v>
      </c>
      <c r="BG129" s="1096"/>
      <c r="BH129" s="1096"/>
      <c r="BI129" s="1096"/>
      <c r="BJ129" s="1096"/>
      <c r="BK129" s="1096"/>
      <c r="BL129" s="1097"/>
      <c r="BM129" s="1095">
        <v>18.03</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3" t="s">
        <v>504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505</v>
      </c>
      <c r="X130" s="1100"/>
      <c r="Y130" s="1100"/>
      <c r="Z130" s="1101"/>
      <c r="AA130" s="987">
        <v>1082553</v>
      </c>
      <c r="AB130" s="988"/>
      <c r="AC130" s="988"/>
      <c r="AD130" s="988"/>
      <c r="AE130" s="989"/>
      <c r="AF130" s="990">
        <v>1094015</v>
      </c>
      <c r="AG130" s="988"/>
      <c r="AH130" s="988"/>
      <c r="AI130" s="988"/>
      <c r="AJ130" s="989"/>
      <c r="AK130" s="990">
        <v>1088220</v>
      </c>
      <c r="AL130" s="988"/>
      <c r="AM130" s="988"/>
      <c r="AN130" s="988"/>
      <c r="AO130" s="989"/>
      <c r="AP130" s="1102"/>
      <c r="AQ130" s="1103"/>
      <c r="AR130" s="1103"/>
      <c r="AS130" s="1103"/>
      <c r="AT130" s="1104"/>
      <c r="AU130" s="236"/>
      <c r="AV130" s="236"/>
      <c r="AW130" s="236"/>
      <c r="AX130" s="1094" t="s">
        <v>506</v>
      </c>
      <c r="AY130" s="952"/>
      <c r="AZ130" s="952"/>
      <c r="BA130" s="952"/>
      <c r="BB130" s="952"/>
      <c r="BC130" s="952"/>
      <c r="BD130" s="952"/>
      <c r="BE130" s="953"/>
      <c r="BF130" s="1130">
        <v>0.4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507</v>
      </c>
      <c r="X131" s="1137"/>
      <c r="Y131" s="1137"/>
      <c r="Z131" s="1138"/>
      <c r="AA131" s="1033">
        <v>9723849</v>
      </c>
      <c r="AB131" s="1015"/>
      <c r="AC131" s="1015"/>
      <c r="AD131" s="1015"/>
      <c r="AE131" s="1016"/>
      <c r="AF131" s="1014">
        <v>10307466</v>
      </c>
      <c r="AG131" s="1015"/>
      <c r="AH131" s="1015"/>
      <c r="AI131" s="1015"/>
      <c r="AJ131" s="1016"/>
      <c r="AK131" s="1014">
        <v>11167709</v>
      </c>
      <c r="AL131" s="1015"/>
      <c r="AM131" s="1015"/>
      <c r="AN131" s="1015"/>
      <c r="AO131" s="1016"/>
      <c r="AP131" s="1139"/>
      <c r="AQ131" s="1140"/>
      <c r="AR131" s="1140"/>
      <c r="AS131" s="1140"/>
      <c r="AT131" s="1141"/>
      <c r="AU131" s="236"/>
      <c r="AV131" s="236"/>
      <c r="AW131" s="236"/>
      <c r="AX131" s="1112" t="s">
        <v>508</v>
      </c>
      <c r="AY131" s="754"/>
      <c r="AZ131" s="754"/>
      <c r="BA131" s="754"/>
      <c r="BB131" s="754"/>
      <c r="BC131" s="754"/>
      <c r="BD131" s="754"/>
      <c r="BE131" s="1065"/>
      <c r="BF131" s="1113" t="s">
        <v>509</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9" t="s">
        <v>510</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511</v>
      </c>
      <c r="W132" s="1123"/>
      <c r="X132" s="1123"/>
      <c r="Y132" s="1123"/>
      <c r="Z132" s="1124"/>
      <c r="AA132" s="1125">
        <v>0.30715203400000002</v>
      </c>
      <c r="AB132" s="1126"/>
      <c r="AC132" s="1126"/>
      <c r="AD132" s="1126"/>
      <c r="AE132" s="1127"/>
      <c r="AF132" s="1128">
        <v>0.43595583999999998</v>
      </c>
      <c r="AG132" s="1126"/>
      <c r="AH132" s="1126"/>
      <c r="AI132" s="1126"/>
      <c r="AJ132" s="1127"/>
      <c r="AK132" s="1128">
        <v>0.55868217899999995</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512</v>
      </c>
      <c r="W133" s="1106"/>
      <c r="X133" s="1106"/>
      <c r="Y133" s="1106"/>
      <c r="Z133" s="1107"/>
      <c r="AA133" s="1108">
        <v>0.6</v>
      </c>
      <c r="AB133" s="1109"/>
      <c r="AC133" s="1109"/>
      <c r="AD133" s="1109"/>
      <c r="AE133" s="1110"/>
      <c r="AF133" s="1108">
        <v>0.2</v>
      </c>
      <c r="AG133" s="1109"/>
      <c r="AH133" s="1109"/>
      <c r="AI133" s="1109"/>
      <c r="AJ133" s="1110"/>
      <c r="AK133" s="1108">
        <v>0.4</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e8sNRIk3oKUzWYatsI0WjZfok3nvMfPcH1w/QpZe5XDjZ16BlFjbzzKtA59sz+YyBk63cDeKaEzSZU/vvFRxg==" saltValue="kusoTx83Sk+KERqvvZnq6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2RDkxn633SplcwIB+mTEHNhQxFfGk19pBxU4o0TeEKo2re/Epw51ikf5S4SEsaCyRrh27AAlnTJ7JJBjmhcbw==" saltValue="2oik8th8WsVW8kFAwXT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516</v>
      </c>
      <c r="AP7" s="275"/>
      <c r="AQ7" s="276" t="s">
        <v>517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518</v>
      </c>
      <c r="AQ8" s="282" t="s">
        <v>519</v>
      </c>
      <c r="AR8" s="283" t="s">
        <v>520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521</v>
      </c>
      <c r="AL9" s="1146"/>
      <c r="AM9" s="1146"/>
      <c r="AN9" s="1147"/>
      <c r="AO9" s="284">
        <v>3252607</v>
      </c>
      <c r="AP9" s="284">
        <v>58587</v>
      </c>
      <c r="AQ9" s="285">
        <v>65025</v>
      </c>
      <c r="AR9" s="286">
        <v>-9.9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522</v>
      </c>
      <c r="AL10" s="1146"/>
      <c r="AM10" s="1146"/>
      <c r="AN10" s="1147"/>
      <c r="AO10" s="287">
        <v>118988</v>
      </c>
      <c r="AP10" s="287">
        <v>2143</v>
      </c>
      <c r="AQ10" s="288">
        <v>6119</v>
      </c>
      <c r="AR10" s="289">
        <v>-65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523</v>
      </c>
      <c r="AL11" s="1146"/>
      <c r="AM11" s="1146"/>
      <c r="AN11" s="1147"/>
      <c r="AO11" s="287">
        <v>4079</v>
      </c>
      <c r="AP11" s="287">
        <v>73</v>
      </c>
      <c r="AQ11" s="288">
        <v>1220</v>
      </c>
      <c r="AR11" s="289">
        <v>-94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524</v>
      </c>
      <c r="AL12" s="1146"/>
      <c r="AM12" s="1146"/>
      <c r="AN12" s="1147"/>
      <c r="AO12" s="287" t="s">
        <v>525</v>
      </c>
      <c r="AP12" s="287" t="s">
        <v>525</v>
      </c>
      <c r="AQ12" s="288">
        <v>12</v>
      </c>
      <c r="AR12" s="289" t="s">
        <v>525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526</v>
      </c>
      <c r="AL13" s="1146"/>
      <c r="AM13" s="1146"/>
      <c r="AN13" s="1147"/>
      <c r="AO13" s="287">
        <v>90442</v>
      </c>
      <c r="AP13" s="287">
        <v>1629</v>
      </c>
      <c r="AQ13" s="288">
        <v>2792</v>
      </c>
      <c r="AR13" s="289">
        <v>-41.7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527</v>
      </c>
      <c r="AL14" s="1146"/>
      <c r="AM14" s="1146"/>
      <c r="AN14" s="1147"/>
      <c r="AO14" s="287">
        <v>34377</v>
      </c>
      <c r="AP14" s="287">
        <v>619</v>
      </c>
      <c r="AQ14" s="288">
        <v>1408</v>
      </c>
      <c r="AR14" s="289">
        <v>-56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528</v>
      </c>
      <c r="AL15" s="1149"/>
      <c r="AM15" s="1149"/>
      <c r="AN15" s="1150"/>
      <c r="AO15" s="287">
        <v>-179656</v>
      </c>
      <c r="AP15" s="287">
        <v>-3236</v>
      </c>
      <c r="AQ15" s="288">
        <v>-3962</v>
      </c>
      <c r="AR15" s="289">
        <v>-18.3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190</v>
      </c>
      <c r="AL16" s="1149"/>
      <c r="AM16" s="1149"/>
      <c r="AN16" s="1150"/>
      <c r="AO16" s="287">
        <v>3320837</v>
      </c>
      <c r="AP16" s="287">
        <v>59816</v>
      </c>
      <c r="AQ16" s="288">
        <v>72615</v>
      </c>
      <c r="AR16" s="289">
        <v>-17.600000000000001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533</v>
      </c>
      <c r="AL21" s="1152"/>
      <c r="AM21" s="1152"/>
      <c r="AN21" s="1153"/>
      <c r="AO21" s="300">
        <v>5.82</v>
      </c>
      <c r="AP21" s="301">
        <v>6.51</v>
      </c>
      <c r="AQ21" s="302">
        <v>-0.69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534</v>
      </c>
      <c r="AL22" s="1152"/>
      <c r="AM22" s="1152"/>
      <c r="AN22" s="1153"/>
      <c r="AO22" s="305">
        <v>95.6</v>
      </c>
      <c r="AP22" s="306">
        <v>98.4</v>
      </c>
      <c r="AQ22" s="307">
        <v>-2.8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2" t="s">
        <v>535</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x14ac:dyDescent="0.15">
      <c r="A27" s="312"/>
      <c r="AO27" s="265"/>
      <c r="AP27" s="265"/>
      <c r="AQ27" s="265"/>
      <c r="AR27" s="265"/>
      <c r="AS27" s="265"/>
      <c r="AT27" s="265"/>
    </row>
    <row r="28" spans="1:46" ht="17.25" x14ac:dyDescent="0.15">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516</v>
      </c>
      <c r="AP30" s="275"/>
      <c r="AQ30" s="276" t="s">
        <v>517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518</v>
      </c>
      <c r="AQ31" s="282" t="s">
        <v>519</v>
      </c>
      <c r="AR31" s="283" t="s">
        <v>520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538</v>
      </c>
      <c r="AL32" s="1160"/>
      <c r="AM32" s="1160"/>
      <c r="AN32" s="1161"/>
      <c r="AO32" s="315">
        <v>975618</v>
      </c>
      <c r="AP32" s="315">
        <v>17573</v>
      </c>
      <c r="AQ32" s="316">
        <v>34910</v>
      </c>
      <c r="AR32" s="317">
        <v>-49.7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539</v>
      </c>
      <c r="AL33" s="1160"/>
      <c r="AM33" s="1160"/>
      <c r="AN33" s="1161"/>
      <c r="AO33" s="315" t="s">
        <v>525</v>
      </c>
      <c r="AP33" s="315" t="s">
        <v>525</v>
      </c>
      <c r="AQ33" s="316" t="s">
        <v>525</v>
      </c>
      <c r="AR33" s="317" t="s">
        <v>525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540</v>
      </c>
      <c r="AL34" s="1160"/>
      <c r="AM34" s="1160"/>
      <c r="AN34" s="1161"/>
      <c r="AO34" s="315" t="s">
        <v>525</v>
      </c>
      <c r="AP34" s="315" t="s">
        <v>525</v>
      </c>
      <c r="AQ34" s="316">
        <v>4</v>
      </c>
      <c r="AR34" s="317" t="s">
        <v>525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541</v>
      </c>
      <c r="AL35" s="1160"/>
      <c r="AM35" s="1160"/>
      <c r="AN35" s="1161"/>
      <c r="AO35" s="315">
        <v>127269</v>
      </c>
      <c r="AP35" s="315">
        <v>2292</v>
      </c>
      <c r="AQ35" s="316">
        <v>8517</v>
      </c>
      <c r="AR35" s="317">
        <v>-73.099999999999994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542</v>
      </c>
      <c r="AL36" s="1160"/>
      <c r="AM36" s="1160"/>
      <c r="AN36" s="1161"/>
      <c r="AO36" s="315">
        <v>47827</v>
      </c>
      <c r="AP36" s="315">
        <v>861</v>
      </c>
      <c r="AQ36" s="316">
        <v>1600</v>
      </c>
      <c r="AR36" s="317">
        <v>-46.2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543</v>
      </c>
      <c r="AL37" s="1160"/>
      <c r="AM37" s="1160"/>
      <c r="AN37" s="1161"/>
      <c r="AO37" s="315" t="s">
        <v>525</v>
      </c>
      <c r="AP37" s="315" t="s">
        <v>525</v>
      </c>
      <c r="AQ37" s="316">
        <v>1669</v>
      </c>
      <c r="AR37" s="317" t="s">
        <v>525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544</v>
      </c>
      <c r="AL38" s="1163"/>
      <c r="AM38" s="1163"/>
      <c r="AN38" s="1164"/>
      <c r="AO38" s="318" t="s">
        <v>525</v>
      </c>
      <c r="AP38" s="318" t="s">
        <v>525</v>
      </c>
      <c r="AQ38" s="319">
        <v>1</v>
      </c>
      <c r="AR38" s="307" t="s">
        <v>525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545</v>
      </c>
      <c r="AL39" s="1163"/>
      <c r="AM39" s="1163"/>
      <c r="AN39" s="1164"/>
      <c r="AO39" s="315">
        <v>-102</v>
      </c>
      <c r="AP39" s="315">
        <v>-2</v>
      </c>
      <c r="AQ39" s="316">
        <v>-6461</v>
      </c>
      <c r="AR39" s="317">
        <v>-100</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546</v>
      </c>
      <c r="AL40" s="1160"/>
      <c r="AM40" s="1160"/>
      <c r="AN40" s="1161"/>
      <c r="AO40" s="315">
        <v>-1088220</v>
      </c>
      <c r="AP40" s="315">
        <v>-19601</v>
      </c>
      <c r="AQ40" s="316">
        <v>-28321</v>
      </c>
      <c r="AR40" s="317">
        <v>-30.8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304</v>
      </c>
      <c r="AL41" s="1166"/>
      <c r="AM41" s="1166"/>
      <c r="AN41" s="1167"/>
      <c r="AO41" s="315">
        <v>62392</v>
      </c>
      <c r="AP41" s="315">
        <v>1124</v>
      </c>
      <c r="AQ41" s="316">
        <v>11918</v>
      </c>
      <c r="AR41" s="317">
        <v>-90.6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516</v>
      </c>
      <c r="AN49" s="1156" t="s">
        <v>550</v>
      </c>
      <c r="AO49" s="1157"/>
      <c r="AP49" s="1157"/>
      <c r="AQ49" s="1157"/>
      <c r="AR49" s="1158"/>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551</v>
      </c>
      <c r="AO50" s="332" t="s">
        <v>552</v>
      </c>
      <c r="AP50" s="333" t="s">
        <v>553</v>
      </c>
      <c r="AQ50" s="334" t="s">
        <v>554</v>
      </c>
      <c r="AR50" s="335" t="s">
        <v>555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2424654</v>
      </c>
      <c r="AN51" s="337">
        <v>44657</v>
      </c>
      <c r="AO51" s="338">
        <v>6.1</v>
      </c>
      <c r="AP51" s="339">
        <v>54110</v>
      </c>
      <c r="AQ51" s="340">
        <v>-5.6</v>
      </c>
      <c r="AR51" s="341">
        <v>11.7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1402704</v>
      </c>
      <c r="AN52" s="345">
        <v>25835</v>
      </c>
      <c r="AO52" s="346">
        <v>-22</v>
      </c>
      <c r="AP52" s="347">
        <v>30620</v>
      </c>
      <c r="AQ52" s="348">
        <v>-6.6</v>
      </c>
      <c r="AR52" s="349">
        <v>-15.4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2340014</v>
      </c>
      <c r="AN53" s="337">
        <v>42790</v>
      </c>
      <c r="AO53" s="338">
        <v>-4.2</v>
      </c>
      <c r="AP53" s="339">
        <v>54684</v>
      </c>
      <c r="AQ53" s="340">
        <v>1.1000000000000001</v>
      </c>
      <c r="AR53" s="341">
        <v>-5.3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1425624</v>
      </c>
      <c r="AN54" s="345">
        <v>26069</v>
      </c>
      <c r="AO54" s="346">
        <v>0.9</v>
      </c>
      <c r="AP54" s="347">
        <v>32829</v>
      </c>
      <c r="AQ54" s="348">
        <v>7.2</v>
      </c>
      <c r="AR54" s="349">
        <v>-6.3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1621899</v>
      </c>
      <c r="AN55" s="337">
        <v>29460</v>
      </c>
      <c r="AO55" s="338">
        <v>-31.2</v>
      </c>
      <c r="AP55" s="339">
        <v>62383</v>
      </c>
      <c r="AQ55" s="340">
        <v>14.1</v>
      </c>
      <c r="AR55" s="341">
        <v>-45.3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1166555</v>
      </c>
      <c r="AN56" s="345">
        <v>21189</v>
      </c>
      <c r="AO56" s="346">
        <v>-18.7</v>
      </c>
      <c r="AP56" s="347">
        <v>35325</v>
      </c>
      <c r="AQ56" s="348">
        <v>7.6</v>
      </c>
      <c r="AR56" s="349">
        <v>-26.3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2067424</v>
      </c>
      <c r="AN57" s="337">
        <v>37369</v>
      </c>
      <c r="AO57" s="338">
        <v>26.8</v>
      </c>
      <c r="AP57" s="339">
        <v>63812</v>
      </c>
      <c r="AQ57" s="340">
        <v>2.2999999999999998</v>
      </c>
      <c r="AR57" s="341">
        <v>24.5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1778064</v>
      </c>
      <c r="AN58" s="345">
        <v>32139</v>
      </c>
      <c r="AO58" s="346">
        <v>51.7</v>
      </c>
      <c r="AP58" s="347">
        <v>33848</v>
      </c>
      <c r="AQ58" s="348">
        <v>-4.2</v>
      </c>
      <c r="AR58" s="349">
        <v>55.9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1993541</v>
      </c>
      <c r="AN59" s="337">
        <v>35908</v>
      </c>
      <c r="AO59" s="338">
        <v>-3.9</v>
      </c>
      <c r="AP59" s="339">
        <v>45945</v>
      </c>
      <c r="AQ59" s="340">
        <v>-28</v>
      </c>
      <c r="AR59" s="341">
        <v>24.1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1657721</v>
      </c>
      <c r="AN60" s="345">
        <v>29859</v>
      </c>
      <c r="AO60" s="346">
        <v>-7.1</v>
      </c>
      <c r="AP60" s="347">
        <v>25180</v>
      </c>
      <c r="AQ60" s="348">
        <v>-25.6</v>
      </c>
      <c r="AR60" s="349">
        <v>18.5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2089506</v>
      </c>
      <c r="AN61" s="352">
        <v>38037</v>
      </c>
      <c r="AO61" s="353">
        <v>-1.3</v>
      </c>
      <c r="AP61" s="354">
        <v>56187</v>
      </c>
      <c r="AQ61" s="355">
        <v>-3.2</v>
      </c>
      <c r="AR61" s="341">
        <v>1.9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1486134</v>
      </c>
      <c r="AN62" s="345">
        <v>27018</v>
      </c>
      <c r="AO62" s="346">
        <v>1</v>
      </c>
      <c r="AP62" s="347">
        <v>31560</v>
      </c>
      <c r="AQ62" s="348">
        <v>-4.3</v>
      </c>
      <c r="AR62" s="349">
        <v>5.3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XzJCZMZ4mycBRvImAONJHGQPHXHAxy/adzWwCNHrhwlV7Ri9l475VtnWftFJ09p+kHV0quYjRU/Nu0iPklZmiQ==" saltValue="0iLFVJRRtScTfS/brOpO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564</v>
      </c>
    </row>
    <row r="120" spans="125:125" ht="13.5" hidden="1" customHeight="1" x14ac:dyDescent="0.15"/>
    <row r="121" spans="125:125" ht="13.5" hidden="1" customHeight="1" x14ac:dyDescent="0.15">
      <c r="DU121" s="262"/>
    </row>
  </sheetData>
  <sheetProtection algorithmName="SHA-512" hashValue="R8LGCrnd3Y4S2SxK/O7lIFf57l1SJwEY4NOvFueeO/kedB4N5g4iRLcp+ltcWb7P8XbpX7ceJmre7Rn3PzZDLw==" saltValue="XnMrgFa2siwr7rUueDJ2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565</v>
      </c>
    </row>
  </sheetData>
  <sheetProtection algorithmName="SHA-512" hashValue="808ILUfR8LPpEpTC24Y/hqRUVvk2Wk/bcIO7XOiVeO204WlMsjQ0Jr3U1hgHja6mGXxo77eKlKrQvsR0fPlz7A==" saltValue="e8k3Fy+mMGuFWtH1vrRx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68" t="s">
        <v>3</v>
      </c>
      <c r="D47" s="1168"/>
      <c r="E47" s="1169"/>
      <c r="F47" s="11">
        <v>23.5</v>
      </c>
      <c r="G47" s="12">
        <v>21.08</v>
      </c>
      <c r="H47" s="12">
        <v>24.98</v>
      </c>
      <c r="I47" s="12">
        <v>20.87</v>
      </c>
      <c r="J47" s="13">
        <v>19.36</v>
      </c>
    </row>
    <row r="48" spans="2:10" ht="57.75" customHeight="1" x14ac:dyDescent="0.15">
      <c r="B48" s="14"/>
      <c r="C48" s="1170" t="s">
        <v>4</v>
      </c>
      <c r="D48" s="1170"/>
      <c r="E48" s="1171"/>
      <c r="F48" s="15">
        <v>6.22</v>
      </c>
      <c r="G48" s="16">
        <v>7.05</v>
      </c>
      <c r="H48" s="16">
        <v>6.01</v>
      </c>
      <c r="I48" s="16">
        <v>6.57</v>
      </c>
      <c r="J48" s="17">
        <v>7.9</v>
      </c>
    </row>
    <row r="49" spans="2:10" ht="57.75" customHeight="1" thickBot="1" x14ac:dyDescent="0.2">
      <c r="B49" s="18"/>
      <c r="C49" s="1172" t="s">
        <v>5</v>
      </c>
      <c r="D49" s="1172"/>
      <c r="E49" s="1173"/>
      <c r="F49" s="19">
        <v>2.14</v>
      </c>
      <c r="G49" s="20">
        <v>0.44</v>
      </c>
      <c r="H49" s="20">
        <v>2.79</v>
      </c>
      <c r="I49" s="20" t="s">
        <v>571</v>
      </c>
      <c r="J49" s="21">
        <v>3.1</v>
      </c>
    </row>
    <row r="50" spans="2:10" x14ac:dyDescent="0.15"/>
  </sheetData>
  <sheetProtection algorithmName="SHA-512" hashValue="jUMcBKWSkWV/vQUwiiIfOheOq64SfIkc4WDv6KwhkHtESzi+QroRctkbX7X990dC00SGGBFzsxSqOFcNpWe75w==" saltValue="eZoES+Rh+AGB+XeVO6+p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2023-03-13T01:20:45Z</cp:lastPrinted>
  <dcterms:created xsi:type="dcterms:W3CDTF">2023-02-20T05:29:32Z</dcterms:created>
  <dcterms:modified xsi:type="dcterms:W3CDTF">2023-10-11T06:35:02Z</dcterms:modified>
  <cp:category/>
</cp:coreProperties>
</file>